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rtina/Documents/didattica/PLS/2025-2026/"/>
    </mc:Choice>
  </mc:AlternateContent>
  <xr:revisionPtr revIDLastSave="0" documentId="13_ncr:1_{52000197-CDCC-7D4F-9E20-90087A514677}" xr6:coauthVersionLast="47" xr6:coauthVersionMax="47" xr10:uidLastSave="{00000000-0000-0000-0000-000000000000}"/>
  <bookViews>
    <workbookView xWindow="0" yWindow="500" windowWidth="16000" windowHeight="10620" xr2:uid="{E53CE285-3959-E449-BA1A-A5F7073D836B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" l="1"/>
  <c r="I7" i="1" s="1"/>
  <c r="E11" i="1"/>
  <c r="I6" i="1" s="1"/>
  <c r="D11" i="1"/>
  <c r="I5" i="1" s="1"/>
  <c r="C11" i="1"/>
  <c r="I4" i="1" s="1"/>
  <c r="B11" i="1"/>
  <c r="I3" i="1" s="1"/>
  <c r="C2" i="1"/>
  <c r="H4" i="1" s="1"/>
  <c r="D2" i="1"/>
  <c r="H5" i="1" s="1"/>
  <c r="E2" i="1"/>
  <c r="H6" i="1" s="1"/>
  <c r="F2" i="1"/>
  <c r="H7" i="1" s="1"/>
  <c r="B2" i="1"/>
  <c r="H3" i="1" s="1"/>
  <c r="H11" i="1" l="1"/>
  <c r="H13" i="1" s="1"/>
  <c r="H16" i="1" a="1"/>
  <c r="H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<sst xmlns="http://schemas.openxmlformats.org/spreadsheetml/2006/main" count="8" uniqueCount="8">
  <si>
    <t>Lunghezza d'onda (nm)</t>
  </si>
  <si>
    <t>Frequenza (Hz)</t>
  </si>
  <si>
    <t>Tensione (Volt)</t>
  </si>
  <si>
    <t>Media Tensione (Volt)</t>
  </si>
  <si>
    <t>retta di regressione</t>
  </si>
  <si>
    <t>h misurato =</t>
  </si>
  <si>
    <t>pendenza=h/e</t>
  </si>
  <si>
    <t xml:space="preserve">pendenza *1,609*10^(-19) 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</si>
</sst>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" x14ac:knownFonts="1">
    <font>
      <sz val="12"/>
      <color theme="1"/>
      <name val="Aptos Narrow"/>
      <family val="2"/>
      <scheme val="minor"/>
    </font>
    <font>
      <sz val="12"/>
      <color rgb="FFFF0000"/>
      <name val="Aptos Narrow (Corpo)"/>
    </font>
    <font>
      <b/>
      <sz val="12"/>
      <color rgb="FFFF0000"/>
      <name val="Aptos Narrow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164" fontId="0" fillId="0" borderId="0" xfId="0" applyNumberFormat="1"/>
    <xf numFmtId="11" fontId="0" fillId="0" borderId="0" xfId="0" applyNumberFormat="1"/>
    <xf numFmtId="11" fontId="2" fillId="0" borderId="0" xfId="0" applyNumberFormat="1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4.2830708661417326E-2"/>
                  <c:y val="8.9464858559346744E-3"/>
                </c:manualLayout>
              </c:layout>
              <c:numFmt formatCode="0.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</c:trendlineLbl>
          </c:trendline>
          <c:xVal>
            <c:numRef>
              <c:f>Foglio1!$H$3:$H$7</c:f>
              <c:numCache>
                <c:formatCode>0.00E+00</c:formatCode>
                <c:ptCount val="5"/>
                <c:pt idx="0">
                  <c:v>490671031096563</c:v>
                </c:pt>
                <c:pt idx="1">
                  <c:v>509863945578231.31</c:v>
                </c:pt>
                <c:pt idx="2">
                  <c:v>571047619047619</c:v>
                </c:pt>
                <c:pt idx="3">
                  <c:v>593663366336633.62</c:v>
                </c:pt>
                <c:pt idx="4">
                  <c:v>635169491525423.75</c:v>
                </c:pt>
              </c:numCache>
            </c:numRef>
          </c:xVal>
          <c:yVal>
            <c:numRef>
              <c:f>Foglio1!$I$3:$I$7</c:f>
              <c:numCache>
                <c:formatCode>0.000</c:formatCode>
                <c:ptCount val="5"/>
                <c:pt idx="0">
                  <c:v>7.2333333333333347E-2</c:v>
                </c:pt>
                <c:pt idx="1">
                  <c:v>0.24440000000000001</c:v>
                </c:pt>
                <c:pt idx="2">
                  <c:v>0.45024999999999998</c:v>
                </c:pt>
                <c:pt idx="3" formatCode="General">
                  <c:v>0.50399999999999989</c:v>
                </c:pt>
                <c:pt idx="4">
                  <c:v>0.66166666666666674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884-1046-9F74-D3F3FF8E8B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2825951"/>
        <c:axId val="1782827679"/>
      </c:scatterChart>
      <c:valAx>
        <c:axId val="17828259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82827679"/>
        <c:crosses val="autoZero"/>
        <c:crossBetween val="midCat"/>
      </c:valAx>
      <c:valAx>
        <c:axId val="1782827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828259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193040</xdr:colOff>
      <xdr:row>0</xdr:row>
      <xdr:rowOff>172720</xdr:rowOff>
    </xdr:from>
    <xdr:to>
      <xdr:col>14</xdr:col>
      <xdr:colOff>607785</xdr:colOff>
      <xdr:row>14</xdr:row>
      <xdr:rowOff>32051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A14F0353-1BA5-894B-1F14-6EB12ECB89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5341F-642F-D44D-8D15-2ECFF01F5354}">
  <dimension ref="A1:I16"/>
  <sheetViews>
    <sheetView tabSelected="1" topLeftCell="G2" zoomScale="125" zoomScaleNormal="210" workbookViewId="0">
      <selection activeCell="J14" sqref="J14"/>
    </sheetView>
  </sheetViews>
  <sheetFormatPr baseColWidth="10" defaultRowHeight="16" x14ac:dyDescent="0.2"/>
  <cols>
    <col min="1" max="1" width="23" customWidth="1"/>
    <col min="2" max="2" width="12.5" bestFit="1" customWidth="1"/>
    <col min="3" max="3" width="12.1640625" bestFit="1" customWidth="1"/>
    <col min="4" max="6" width="12.5" bestFit="1" customWidth="1"/>
    <col min="8" max="8" width="12.5" bestFit="1" customWidth="1"/>
    <col min="9" max="9" width="11" bestFit="1" customWidth="1"/>
  </cols>
  <sheetData>
    <row r="1" spans="1:9" x14ac:dyDescent="0.2">
      <c r="A1" t="s">
        <v>0</v>
      </c>
      <c r="B1">
        <v>611</v>
      </c>
      <c r="C1">
        <v>588</v>
      </c>
      <c r="D1">
        <v>525</v>
      </c>
      <c r="E1">
        <v>505</v>
      </c>
      <c r="F1">
        <v>472</v>
      </c>
    </row>
    <row r="2" spans="1:9" x14ac:dyDescent="0.2">
      <c r="A2" t="s">
        <v>1</v>
      </c>
      <c r="B2">
        <f>2.998*10^17/B1</f>
        <v>490671031096563</v>
      </c>
      <c r="C2">
        <f>2.998*10^17/C1</f>
        <v>509863945578231.31</v>
      </c>
      <c r="D2">
        <f>2.998*10^17/D1</f>
        <v>571047619047619</v>
      </c>
      <c r="E2">
        <f>2.998*10^17/E1</f>
        <v>593663366336633.62</v>
      </c>
      <c r="F2">
        <f>2.998*10^17/F1</f>
        <v>635169491525423.75</v>
      </c>
    </row>
    <row r="3" spans="1:9" x14ac:dyDescent="0.2">
      <c r="H3" s="3">
        <f>B2</f>
        <v>490671031096563</v>
      </c>
      <c r="I3" s="2">
        <f>B11</f>
        <v>7.2333333333333347E-2</v>
      </c>
    </row>
    <row r="4" spans="1:9" x14ac:dyDescent="0.2">
      <c r="A4" t="s">
        <v>2</v>
      </c>
      <c r="B4">
        <v>6.2E-2</v>
      </c>
      <c r="C4">
        <v>0.25900000000000001</v>
      </c>
      <c r="D4">
        <v>0.46200000000000002</v>
      </c>
      <c r="E4">
        <v>0.50700000000000001</v>
      </c>
      <c r="F4">
        <v>0.66700000000000004</v>
      </c>
      <c r="H4" s="3">
        <f>C2</f>
        <v>509863945578231.31</v>
      </c>
      <c r="I4" s="2">
        <f>C11</f>
        <v>0.24440000000000001</v>
      </c>
    </row>
    <row r="5" spans="1:9" x14ac:dyDescent="0.2">
      <c r="B5">
        <v>6.6000000000000003E-2</v>
      </c>
      <c r="C5">
        <v>0.16300000000000001</v>
      </c>
      <c r="D5">
        <v>0.44</v>
      </c>
      <c r="E5">
        <v>0.502</v>
      </c>
      <c r="F5">
        <v>0.66100000000000003</v>
      </c>
      <c r="H5" s="3">
        <f>D2</f>
        <v>571047619047619</v>
      </c>
      <c r="I5" s="2">
        <f>D11</f>
        <v>0.45024999999999998</v>
      </c>
    </row>
    <row r="6" spans="1:9" x14ac:dyDescent="0.2">
      <c r="B6">
        <v>5.0999999999999997E-2</v>
      </c>
      <c r="C6">
        <v>0.23200000000000001</v>
      </c>
      <c r="D6">
        <v>0.45100000000000001</v>
      </c>
      <c r="E6">
        <v>0.505</v>
      </c>
      <c r="F6">
        <v>0.65600000000000003</v>
      </c>
      <c r="H6" s="3">
        <f>E2</f>
        <v>593663366336633.62</v>
      </c>
      <c r="I6">
        <f>E11</f>
        <v>0.50399999999999989</v>
      </c>
    </row>
    <row r="7" spans="1:9" x14ac:dyDescent="0.2">
      <c r="B7">
        <v>0.09</v>
      </c>
      <c r="C7">
        <v>0.122</v>
      </c>
      <c r="D7">
        <v>0.44800000000000001</v>
      </c>
      <c r="E7">
        <v>0.504</v>
      </c>
      <c r="F7">
        <v>0.66800000000000004</v>
      </c>
      <c r="H7" s="3">
        <f>F2</f>
        <v>635169491525423.75</v>
      </c>
      <c r="I7" s="2">
        <f>F11</f>
        <v>0.66166666666666674</v>
      </c>
    </row>
    <row r="8" spans="1:9" x14ac:dyDescent="0.2">
      <c r="B8">
        <v>7.4999999999999997E-2</v>
      </c>
      <c r="C8">
        <v>0.44600000000000001</v>
      </c>
      <c r="E8">
        <v>0.502</v>
      </c>
      <c r="F8">
        <v>0.66500000000000004</v>
      </c>
    </row>
    <row r="9" spans="1:9" x14ac:dyDescent="0.2">
      <c r="B9">
        <v>0.09</v>
      </c>
      <c r="F9">
        <v>0.65300000000000002</v>
      </c>
    </row>
    <row r="11" spans="1:9" x14ac:dyDescent="0.2">
      <c r="A11" t="s">
        <v>3</v>
      </c>
      <c r="B11">
        <f>AVERAGE(B4:B10)</f>
        <v>7.2333333333333347E-2</v>
      </c>
      <c r="C11">
        <f>AVERAGE(C4:C10)</f>
        <v>0.24440000000000001</v>
      </c>
      <c r="D11">
        <f>AVERAGE(D4:D10)</f>
        <v>0.45024999999999998</v>
      </c>
      <c r="E11">
        <f>AVERAGE(E4:E10)</f>
        <v>0.50399999999999989</v>
      </c>
      <c r="F11">
        <f>AVERAGE(F4:F9)</f>
        <v>0.66166666666666674</v>
      </c>
      <c r="H11">
        <f>SLOPE(I3:I7,H3:H7)</f>
        <v>3.8134210785544031E-15</v>
      </c>
      <c r="I11" t="s">
        <v>6</v>
      </c>
    </row>
    <row r="13" spans="1:9" x14ac:dyDescent="0.2">
      <c r="G13" s="1" t="s">
        <v>5</v>
      </c>
      <c r="H13" s="4">
        <f>H11*1.609*10^(-19)</f>
        <v>6.1357945153940342E-34</v>
      </c>
    </row>
    <row r="14" spans="1:9" x14ac:dyDescent="0.2">
      <c r="G14" s="1" t="s">
        <v>7</v>
      </c>
    </row>
    <row r="16" spans="1:9" x14ac:dyDescent="0.2">
      <c r="G16" t="s">
        <v>4</v>
      </c>
      <c r="H16" cm="1">
        <f t="array" ref="H16:I16">LINEST(I3:I7,H3:H7)</f>
        <v>3.8134210785544047E-15</v>
      </c>
      <c r="I16">
        <v>-1.7493026638817031</v>
      </c>
    </row>
  </sheetData>
  <pageMargins left="0.7" right="0.7" top="0.75" bottom="0.75" header="0.3" footer="0.3"/>
  <pageSetup paperSize="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2026-02-19T07:09:06Z</dcterms:created>
  <dcterms:modified xsi:type="dcterms:W3CDTF">2026-03-18T21:52:55Z</dcterms:modified>
</cp:coreProperties>
</file>