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ve\Documents\"/>
    </mc:Choice>
  </mc:AlternateContent>
  <xr:revisionPtr revIDLastSave="0" documentId="13_ncr:1_{C3249C8A-1FA4-49E3-81EC-025E3C78EC86}" xr6:coauthVersionLast="47" xr6:coauthVersionMax="47" xr10:uidLastSave="{00000000-0000-0000-0000-000000000000}"/>
  <bookViews>
    <workbookView xWindow="8" yWindow="8" windowWidth="21585" windowHeight="12405" activeTab="1" xr2:uid="{C7F31ADC-2237-4DBE-A8FE-CD9E365AD977}"/>
  </bookViews>
  <sheets>
    <sheet name="n=102" sheetId="1" r:id="rId1"/>
    <sheet name="n=14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" l="1"/>
  <c r="H25" i="3"/>
  <c r="I2" i="3"/>
  <c r="H29" i="3"/>
  <c r="I29" i="3" s="1"/>
  <c r="H2" i="3"/>
  <c r="J2" i="3" s="1"/>
  <c r="I29" i="1"/>
  <c r="H29" i="1"/>
  <c r="I25" i="1"/>
  <c r="H25" i="1"/>
  <c r="J2" i="1"/>
  <c r="H2" i="1"/>
</calcChain>
</file>

<file path=xl/sharedStrings.xml><?xml version="1.0" encoding="utf-8"?>
<sst xmlns="http://schemas.openxmlformats.org/spreadsheetml/2006/main" count="30" uniqueCount="12">
  <si>
    <t>I  (A)</t>
  </si>
  <si>
    <t>B (mT)</t>
  </si>
  <si>
    <t>DeltaB (mT)</t>
  </si>
  <si>
    <t>DeltaI (A)</t>
  </si>
  <si>
    <t>N</t>
  </si>
  <si>
    <t>l</t>
  </si>
  <si>
    <t>n</t>
  </si>
  <si>
    <t>Deltan  (%)</t>
  </si>
  <si>
    <t>Deltan</t>
  </si>
  <si>
    <t>mu0</t>
  </si>
  <si>
    <t>Delta mu0</t>
  </si>
  <si>
    <t>Delta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</si>
</sst>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n=102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v>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1154737070310989"/>
                  <c:y val="-0.128941979152043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errBars>
            <c:errDir val="x"/>
            <c:errBarType val="both"/>
            <c:errValType val="cust"/>
            <c:noEndCap val="0"/>
            <c:plus>
              <c:numRef>
                <c:f>'n=102'!$B$2:$B$22</c:f>
                <c:numCache>
                  <c:formatCode>General</c:formatCode>
                  <c:ptCount val="21"/>
                  <c:pt idx="0">
                    <c:v>0.01</c:v>
                  </c:pt>
                  <c:pt idx="1">
                    <c:v>0.01</c:v>
                  </c:pt>
                  <c:pt idx="2">
                    <c:v>0.01</c:v>
                  </c:pt>
                  <c:pt idx="3">
                    <c:v>0.01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0.01</c:v>
                  </c:pt>
                  <c:pt idx="7">
                    <c:v>0.01</c:v>
                  </c:pt>
                  <c:pt idx="8">
                    <c:v>0.01</c:v>
                  </c:pt>
                  <c:pt idx="9">
                    <c:v>0.05</c:v>
                  </c:pt>
                  <c:pt idx="10">
                    <c:v>0.01</c:v>
                  </c:pt>
                  <c:pt idx="11">
                    <c:v>0.03</c:v>
                  </c:pt>
                  <c:pt idx="12">
                    <c:v>0.01</c:v>
                  </c:pt>
                  <c:pt idx="13">
                    <c:v>0.03</c:v>
                  </c:pt>
                  <c:pt idx="14">
                    <c:v>0.01</c:v>
                  </c:pt>
                  <c:pt idx="15">
                    <c:v>0.01</c:v>
                  </c:pt>
                  <c:pt idx="16">
                    <c:v>0.01</c:v>
                  </c:pt>
                  <c:pt idx="17">
                    <c:v>0.01</c:v>
                  </c:pt>
                  <c:pt idx="18">
                    <c:v>0.01</c:v>
                  </c:pt>
                  <c:pt idx="19">
                    <c:v>0.01</c:v>
                  </c:pt>
                </c:numCache>
              </c:numRef>
            </c:plus>
            <c:minus>
              <c:numRef>
                <c:f>'n=102'!$B$2:$B$22</c:f>
                <c:numCache>
                  <c:formatCode>General</c:formatCode>
                  <c:ptCount val="21"/>
                  <c:pt idx="0">
                    <c:v>0.01</c:v>
                  </c:pt>
                  <c:pt idx="1">
                    <c:v>0.01</c:v>
                  </c:pt>
                  <c:pt idx="2">
                    <c:v>0.01</c:v>
                  </c:pt>
                  <c:pt idx="3">
                    <c:v>0.01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0.01</c:v>
                  </c:pt>
                  <c:pt idx="7">
                    <c:v>0.01</c:v>
                  </c:pt>
                  <c:pt idx="8">
                    <c:v>0.01</c:v>
                  </c:pt>
                  <c:pt idx="9">
                    <c:v>0.05</c:v>
                  </c:pt>
                  <c:pt idx="10">
                    <c:v>0.01</c:v>
                  </c:pt>
                  <c:pt idx="11">
                    <c:v>0.03</c:v>
                  </c:pt>
                  <c:pt idx="12">
                    <c:v>0.01</c:v>
                  </c:pt>
                  <c:pt idx="13">
                    <c:v>0.03</c:v>
                  </c:pt>
                  <c:pt idx="14">
                    <c:v>0.01</c:v>
                  </c:pt>
                  <c:pt idx="15">
                    <c:v>0.01</c:v>
                  </c:pt>
                  <c:pt idx="16">
                    <c:v>0.01</c:v>
                  </c:pt>
                  <c:pt idx="17">
                    <c:v>0.01</c:v>
                  </c:pt>
                  <c:pt idx="18">
                    <c:v>0.01</c:v>
                  </c:pt>
                  <c:pt idx="19">
                    <c:v>0.01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'n=102'!$D$2:$D$22</c:f>
                <c:numCache>
                  <c:formatCode>General</c:formatCode>
                  <c:ptCount val="21"/>
                  <c:pt idx="0">
                    <c:v>0.02</c:v>
                  </c:pt>
                  <c:pt idx="1">
                    <c:v>0.02</c:v>
                  </c:pt>
                  <c:pt idx="2">
                    <c:v>0.02</c:v>
                  </c:pt>
                  <c:pt idx="3">
                    <c:v>0.02</c:v>
                  </c:pt>
                  <c:pt idx="4">
                    <c:v>0.02</c:v>
                  </c:pt>
                  <c:pt idx="5">
                    <c:v>0.02</c:v>
                  </c:pt>
                  <c:pt idx="6">
                    <c:v>0.02</c:v>
                  </c:pt>
                  <c:pt idx="7">
                    <c:v>0.02</c:v>
                  </c:pt>
                  <c:pt idx="8">
                    <c:v>0.02</c:v>
                  </c:pt>
                  <c:pt idx="9">
                    <c:v>0.02</c:v>
                  </c:pt>
                  <c:pt idx="10">
                    <c:v>0.02</c:v>
                  </c:pt>
                  <c:pt idx="11">
                    <c:v>0.02</c:v>
                  </c:pt>
                  <c:pt idx="12">
                    <c:v>0.02</c:v>
                  </c:pt>
                  <c:pt idx="13">
                    <c:v>0.02</c:v>
                  </c:pt>
                  <c:pt idx="14">
                    <c:v>0.02</c:v>
                  </c:pt>
                  <c:pt idx="15">
                    <c:v>0.02</c:v>
                  </c:pt>
                  <c:pt idx="16">
                    <c:v>0.02</c:v>
                  </c:pt>
                  <c:pt idx="17">
                    <c:v>0.02</c:v>
                  </c:pt>
                  <c:pt idx="18">
                    <c:v>0.02</c:v>
                  </c:pt>
                  <c:pt idx="19">
                    <c:v>0.02</c:v>
                  </c:pt>
                </c:numCache>
              </c:numRef>
            </c:plus>
            <c:minus>
              <c:numRef>
                <c:f>'n=102'!$D$2:$D$22</c:f>
                <c:numCache>
                  <c:formatCode>General</c:formatCode>
                  <c:ptCount val="21"/>
                  <c:pt idx="0">
                    <c:v>0.02</c:v>
                  </c:pt>
                  <c:pt idx="1">
                    <c:v>0.02</c:v>
                  </c:pt>
                  <c:pt idx="2">
                    <c:v>0.02</c:v>
                  </c:pt>
                  <c:pt idx="3">
                    <c:v>0.02</c:v>
                  </c:pt>
                  <c:pt idx="4">
                    <c:v>0.02</c:v>
                  </c:pt>
                  <c:pt idx="5">
                    <c:v>0.02</c:v>
                  </c:pt>
                  <c:pt idx="6">
                    <c:v>0.02</c:v>
                  </c:pt>
                  <c:pt idx="7">
                    <c:v>0.02</c:v>
                  </c:pt>
                  <c:pt idx="8">
                    <c:v>0.02</c:v>
                  </c:pt>
                  <c:pt idx="9">
                    <c:v>0.02</c:v>
                  </c:pt>
                  <c:pt idx="10">
                    <c:v>0.02</c:v>
                  </c:pt>
                  <c:pt idx="11">
                    <c:v>0.02</c:v>
                  </c:pt>
                  <c:pt idx="12">
                    <c:v>0.02</c:v>
                  </c:pt>
                  <c:pt idx="13">
                    <c:v>0.02</c:v>
                  </c:pt>
                  <c:pt idx="14">
                    <c:v>0.02</c:v>
                  </c:pt>
                  <c:pt idx="15">
                    <c:v>0.02</c:v>
                  </c:pt>
                  <c:pt idx="16">
                    <c:v>0.02</c:v>
                  </c:pt>
                  <c:pt idx="17">
                    <c:v>0.02</c:v>
                  </c:pt>
                  <c:pt idx="18">
                    <c:v>0.02</c:v>
                  </c:pt>
                  <c:pt idx="19">
                    <c:v>0.02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'n=102'!$A$2:$A$22</c:f>
              <c:numCache>
                <c:formatCode>General</c:formatCode>
                <c:ptCount val="21"/>
                <c:pt idx="0">
                  <c:v>0</c:v>
                </c:pt>
                <c:pt idx="1">
                  <c:v>0.19</c:v>
                </c:pt>
                <c:pt idx="2">
                  <c:v>0.36</c:v>
                </c:pt>
                <c:pt idx="3">
                  <c:v>0.56999999999999995</c:v>
                </c:pt>
                <c:pt idx="4">
                  <c:v>0.78</c:v>
                </c:pt>
                <c:pt idx="5">
                  <c:v>0.98</c:v>
                </c:pt>
                <c:pt idx="6">
                  <c:v>1.2</c:v>
                </c:pt>
                <c:pt idx="7">
                  <c:v>1.45</c:v>
                </c:pt>
                <c:pt idx="8">
                  <c:v>1.63</c:v>
                </c:pt>
                <c:pt idx="9">
                  <c:v>1.95</c:v>
                </c:pt>
                <c:pt idx="10">
                  <c:v>2.14</c:v>
                </c:pt>
                <c:pt idx="11">
                  <c:v>2.4</c:v>
                </c:pt>
                <c:pt idx="12">
                  <c:v>2.6</c:v>
                </c:pt>
                <c:pt idx="13">
                  <c:v>2.85</c:v>
                </c:pt>
                <c:pt idx="14">
                  <c:v>3.08</c:v>
                </c:pt>
                <c:pt idx="15">
                  <c:v>3.29</c:v>
                </c:pt>
                <c:pt idx="16">
                  <c:v>3.5</c:v>
                </c:pt>
                <c:pt idx="17">
                  <c:v>3.78</c:v>
                </c:pt>
                <c:pt idx="18">
                  <c:v>4.04</c:v>
                </c:pt>
                <c:pt idx="19">
                  <c:v>4.42</c:v>
                </c:pt>
              </c:numCache>
            </c:numRef>
          </c:xVal>
          <c:yVal>
            <c:numRef>
              <c:f>'n=102'!$C$2:$C$20</c:f>
              <c:numCache>
                <c:formatCode>General</c:formatCode>
                <c:ptCount val="19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0.21</c:v>
                </c:pt>
                <c:pt idx="9">
                  <c:v>0.25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0.34</c:v>
                </c:pt>
                <c:pt idx="13">
                  <c:v>0.38</c:v>
                </c:pt>
                <c:pt idx="14">
                  <c:v>0.41</c:v>
                </c:pt>
                <c:pt idx="15">
                  <c:v>0.42</c:v>
                </c:pt>
                <c:pt idx="16">
                  <c:v>0.45</c:v>
                </c:pt>
                <c:pt idx="17">
                  <c:v>0.48</c:v>
                </c:pt>
                <c:pt idx="18">
                  <c:v>0.51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7C-48B0-BC88-988CFF13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1637471"/>
        <c:axId val="2061651871"/>
      </c:scatterChart>
      <c:valAx>
        <c:axId val="20616374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I</a:t>
                </a:r>
                <a:r>
                  <a:rPr lang="it-IT" baseline="0"/>
                  <a:t> (A)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1651871"/>
        <c:crosses val="autoZero"/>
        <c:crossBetween val="midCat"/>
      </c:valAx>
      <c:valAx>
        <c:axId val="206165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B</a:t>
                </a:r>
                <a:r>
                  <a:rPr lang="it-IT" baseline="0"/>
                  <a:t> (mT)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16374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n=141	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4"/>
          <c:order val="0"/>
          <c:tx>
            <c:v>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1154737070310989"/>
                  <c:y val="-0.1289419791520433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errBars>
            <c:errDir val="x"/>
            <c:errBarType val="both"/>
            <c:errValType val="cust"/>
            <c:noEndCap val="0"/>
            <c:plus>
              <c:numRef>
                <c:f>'n=141'!$B$2:$B$22</c:f>
                <c:numCache>
                  <c:formatCode>General</c:formatCode>
                  <c:ptCount val="21"/>
                  <c:pt idx="0">
                    <c:v>0.01</c:v>
                  </c:pt>
                  <c:pt idx="1">
                    <c:v>0.05</c:v>
                  </c:pt>
                  <c:pt idx="2">
                    <c:v>0.01</c:v>
                  </c:pt>
                  <c:pt idx="3">
                    <c:v>0.05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0.01</c:v>
                  </c:pt>
                  <c:pt idx="7">
                    <c:v>0.05</c:v>
                  </c:pt>
                  <c:pt idx="8">
                    <c:v>0.01</c:v>
                  </c:pt>
                  <c:pt idx="9">
                    <c:v>0.05</c:v>
                  </c:pt>
                  <c:pt idx="10">
                    <c:v>0.01</c:v>
                  </c:pt>
                </c:numCache>
              </c:numRef>
            </c:plus>
            <c:minus>
              <c:numRef>
                <c:f>'n=141'!$B$2:$B$22</c:f>
                <c:numCache>
                  <c:formatCode>General</c:formatCode>
                  <c:ptCount val="21"/>
                  <c:pt idx="0">
                    <c:v>0.01</c:v>
                  </c:pt>
                  <c:pt idx="1">
                    <c:v>0.05</c:v>
                  </c:pt>
                  <c:pt idx="2">
                    <c:v>0.01</c:v>
                  </c:pt>
                  <c:pt idx="3">
                    <c:v>0.05</c:v>
                  </c:pt>
                  <c:pt idx="4">
                    <c:v>0.01</c:v>
                  </c:pt>
                  <c:pt idx="5">
                    <c:v>0.01</c:v>
                  </c:pt>
                  <c:pt idx="6">
                    <c:v>0.01</c:v>
                  </c:pt>
                  <c:pt idx="7">
                    <c:v>0.05</c:v>
                  </c:pt>
                  <c:pt idx="8">
                    <c:v>0.01</c:v>
                  </c:pt>
                  <c:pt idx="9">
                    <c:v>0.05</c:v>
                  </c:pt>
                  <c:pt idx="10">
                    <c:v>0.01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'n=141'!$D$2:$D$22</c:f>
                <c:numCache>
                  <c:formatCode>General</c:formatCode>
                  <c:ptCount val="21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  <c:pt idx="3">
                    <c:v>0.02</c:v>
                  </c:pt>
                  <c:pt idx="4">
                    <c:v>0.02</c:v>
                  </c:pt>
                  <c:pt idx="5">
                    <c:v>0.02</c:v>
                  </c:pt>
                  <c:pt idx="6">
                    <c:v>0.02</c:v>
                  </c:pt>
                  <c:pt idx="7">
                    <c:v>0.02</c:v>
                  </c:pt>
                  <c:pt idx="8">
                    <c:v>0.02</c:v>
                  </c:pt>
                  <c:pt idx="9">
                    <c:v>0.02</c:v>
                  </c:pt>
                  <c:pt idx="10">
                    <c:v>0.02</c:v>
                  </c:pt>
                </c:numCache>
              </c:numRef>
            </c:plus>
            <c:minus>
              <c:numRef>
                <c:f>'n=141'!$D$2:$D$22</c:f>
                <c:numCache>
                  <c:formatCode>General</c:formatCode>
                  <c:ptCount val="21"/>
                  <c:pt idx="0">
                    <c:v>0.02</c:v>
                  </c:pt>
                  <c:pt idx="1">
                    <c:v>0.03</c:v>
                  </c:pt>
                  <c:pt idx="2">
                    <c:v>0.02</c:v>
                  </c:pt>
                  <c:pt idx="3">
                    <c:v>0.02</c:v>
                  </c:pt>
                  <c:pt idx="4">
                    <c:v>0.02</c:v>
                  </c:pt>
                  <c:pt idx="5">
                    <c:v>0.02</c:v>
                  </c:pt>
                  <c:pt idx="6">
                    <c:v>0.02</c:v>
                  </c:pt>
                  <c:pt idx="7">
                    <c:v>0.02</c:v>
                  </c:pt>
                  <c:pt idx="8">
                    <c:v>0.02</c:v>
                  </c:pt>
                  <c:pt idx="9">
                    <c:v>0.02</c:v>
                  </c:pt>
                  <c:pt idx="10">
                    <c:v>0.02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'n=141'!$A$2:$A$22</c:f>
              <c:numCache>
                <c:formatCode>General</c:formatCode>
                <c:ptCount val="21"/>
                <c:pt idx="0">
                  <c:v>0</c:v>
                </c:pt>
                <c:pt idx="1">
                  <c:v>0.55000000000000004</c:v>
                </c:pt>
                <c:pt idx="2">
                  <c:v>0.92</c:v>
                </c:pt>
                <c:pt idx="3">
                  <c:v>1.58</c:v>
                </c:pt>
                <c:pt idx="4">
                  <c:v>1.86</c:v>
                </c:pt>
                <c:pt idx="5">
                  <c:v>2.2000000000000002</c:v>
                </c:pt>
                <c:pt idx="6">
                  <c:v>2.6</c:v>
                </c:pt>
                <c:pt idx="7">
                  <c:v>3.15</c:v>
                </c:pt>
                <c:pt idx="8">
                  <c:v>3.4</c:v>
                </c:pt>
                <c:pt idx="9">
                  <c:v>4</c:v>
                </c:pt>
                <c:pt idx="10">
                  <c:v>4.42</c:v>
                </c:pt>
              </c:numCache>
            </c:numRef>
          </c:xVal>
          <c:yVal>
            <c:numRef>
              <c:f>'n=141'!$C$2:$C$20</c:f>
              <c:numCache>
                <c:formatCode>General</c:formatCode>
                <c:ptCount val="19"/>
                <c:pt idx="0">
                  <c:v>0</c:v>
                </c:pt>
                <c:pt idx="1">
                  <c:v>0.1</c:v>
                </c:pt>
                <c:pt idx="2">
                  <c:v>0.13</c:v>
                </c:pt>
                <c:pt idx="3">
                  <c:v>0.26</c:v>
                </c:pt>
                <c:pt idx="4">
                  <c:v>0.3</c:v>
                </c:pt>
                <c:pt idx="5">
                  <c:v>0.36</c:v>
                </c:pt>
                <c:pt idx="6">
                  <c:v>0.45</c:v>
                </c:pt>
                <c:pt idx="7">
                  <c:v>0.53</c:v>
                </c:pt>
                <c:pt idx="8">
                  <c:v>0.59</c:v>
                </c:pt>
                <c:pt idx="9">
                  <c:v>0.71</c:v>
                </c:pt>
                <c:pt idx="10">
                  <c:v>0.77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D3-4A01-B394-2C598F06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1637471"/>
        <c:axId val="2061651871"/>
      </c:scatterChart>
      <c:valAx>
        <c:axId val="20616374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I</a:t>
                </a:r>
                <a:r>
                  <a:rPr lang="it-IT" baseline="0"/>
                  <a:t> (A)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1651871"/>
        <c:crosses val="autoZero"/>
        <c:crossBetween val="midCat"/>
      </c:valAx>
      <c:valAx>
        <c:axId val="206165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B</a:t>
                </a:r>
                <a:r>
                  <a:rPr lang="it-IT" baseline="0"/>
                  <a:t> (mT)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16374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340518</xdr:colOff>
      <xdr:row>3</xdr:row>
      <xdr:rowOff>66675</xdr:rowOff>
    </xdr:from>
    <xdr:to>
      <xdr:col>14</xdr:col>
      <xdr:colOff>533400</xdr:colOff>
      <xdr:row>21</xdr:row>
      <xdr:rowOff>128587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BD312E3-5CE7-B401-0DD5-1C1378C1D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340518</xdr:colOff>
      <xdr:row>3</xdr:row>
      <xdr:rowOff>66675</xdr:rowOff>
    </xdr:from>
    <xdr:to>
      <xdr:col>14</xdr:col>
      <xdr:colOff>533400</xdr:colOff>
      <xdr:row>21</xdr:row>
      <xdr:rowOff>128587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940F86D-BC8F-44F4-A64C-371BEA58E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7BD6-F299-41BD-8E8D-F69E60345D83}">
  <dimension ref="A1:J29"/>
  <sheetViews>
    <sheetView topLeftCell="B1" workbookViewId="0">
      <selection activeCell="B1" sqref="B1"/>
    </sheetView>
  </sheetViews>
  <sheetFormatPr defaultRowHeight="14.25" x14ac:dyDescent="0.45"/>
  <cols>
    <col min="8" max="9" width="11.73046875" bestFit="1" customWidth="1"/>
  </cols>
  <sheetData>
    <row r="1" spans="1:10" x14ac:dyDescent="0.45">
      <c r="A1" t="s">
        <v>0</v>
      </c>
      <c r="B1" t="s">
        <v>3</v>
      </c>
      <c r="C1" t="s">
        <v>1</v>
      </c>
      <c r="D1" t="s">
        <v>2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45">
      <c r="A2">
        <v>0</v>
      </c>
      <c r="B2">
        <v>0.01</v>
      </c>
      <c r="C2">
        <v>0</v>
      </c>
      <c r="D2">
        <v>0.02</v>
      </c>
      <c r="F2">
        <v>25</v>
      </c>
      <c r="G2">
        <v>0.245</v>
      </c>
      <c r="H2">
        <f>F2/G2</f>
        <v>102.04081632653062</v>
      </c>
      <c r="I2">
        <v>4</v>
      </c>
      <c r="J2">
        <f>I2/100*H2</f>
        <v>4.0816326530612246</v>
      </c>
    </row>
    <row r="3" spans="1:10" x14ac:dyDescent="0.45">
      <c r="A3">
        <v>0.19</v>
      </c>
      <c r="B3">
        <v>0.01</v>
      </c>
      <c r="C3">
        <v>0.02</v>
      </c>
      <c r="D3">
        <v>0.02</v>
      </c>
    </row>
    <row r="4" spans="1:10" x14ac:dyDescent="0.45">
      <c r="A4">
        <v>0.36</v>
      </c>
      <c r="B4">
        <v>0.01</v>
      </c>
      <c r="C4">
        <v>0.04</v>
      </c>
      <c r="D4">
        <v>0.02</v>
      </c>
    </row>
    <row r="5" spans="1:10" x14ac:dyDescent="0.45">
      <c r="A5">
        <v>0.56999999999999995</v>
      </c>
      <c r="B5">
        <v>0.01</v>
      </c>
      <c r="C5">
        <v>0.06</v>
      </c>
      <c r="D5">
        <v>0.02</v>
      </c>
    </row>
    <row r="6" spans="1:10" x14ac:dyDescent="0.45">
      <c r="A6">
        <v>0.78</v>
      </c>
      <c r="B6">
        <v>0.01</v>
      </c>
      <c r="C6">
        <v>0.1</v>
      </c>
      <c r="D6">
        <v>0.02</v>
      </c>
    </row>
    <row r="7" spans="1:10" x14ac:dyDescent="0.45">
      <c r="A7">
        <v>0.98</v>
      </c>
      <c r="B7">
        <v>0.01</v>
      </c>
      <c r="C7">
        <v>0.12</v>
      </c>
      <c r="D7">
        <v>0.02</v>
      </c>
    </row>
    <row r="8" spans="1:10" x14ac:dyDescent="0.45">
      <c r="A8">
        <v>1.2</v>
      </c>
      <c r="B8">
        <v>0.01</v>
      </c>
      <c r="C8">
        <v>0.14000000000000001</v>
      </c>
      <c r="D8">
        <v>0.02</v>
      </c>
    </row>
    <row r="9" spans="1:10" x14ac:dyDescent="0.45">
      <c r="A9">
        <v>1.45</v>
      </c>
      <c r="B9">
        <v>0.01</v>
      </c>
      <c r="C9">
        <v>0.19</v>
      </c>
      <c r="D9">
        <v>0.02</v>
      </c>
    </row>
    <row r="10" spans="1:10" x14ac:dyDescent="0.45">
      <c r="A10">
        <v>1.63</v>
      </c>
      <c r="B10">
        <v>0.01</v>
      </c>
      <c r="C10">
        <v>0.21</v>
      </c>
      <c r="D10">
        <v>0.02</v>
      </c>
    </row>
    <row r="11" spans="1:10" x14ac:dyDescent="0.45">
      <c r="A11">
        <v>1.95</v>
      </c>
      <c r="B11">
        <v>0.05</v>
      </c>
      <c r="C11">
        <v>0.25</v>
      </c>
      <c r="D11">
        <v>0.02</v>
      </c>
    </row>
    <row r="12" spans="1:10" x14ac:dyDescent="0.45">
      <c r="A12">
        <v>2.14</v>
      </c>
      <c r="B12">
        <v>0.01</v>
      </c>
      <c r="C12">
        <v>0.28999999999999998</v>
      </c>
      <c r="D12">
        <v>0.02</v>
      </c>
    </row>
    <row r="13" spans="1:10" x14ac:dyDescent="0.45">
      <c r="A13">
        <v>2.4</v>
      </c>
      <c r="B13">
        <v>0.03</v>
      </c>
      <c r="C13">
        <v>0.32</v>
      </c>
      <c r="D13">
        <v>0.02</v>
      </c>
    </row>
    <row r="14" spans="1:10" x14ac:dyDescent="0.45">
      <c r="A14">
        <v>2.6</v>
      </c>
      <c r="B14">
        <v>0.01</v>
      </c>
      <c r="C14">
        <v>0.34</v>
      </c>
      <c r="D14">
        <v>0.02</v>
      </c>
    </row>
    <row r="15" spans="1:10" x14ac:dyDescent="0.45">
      <c r="A15">
        <v>2.85</v>
      </c>
      <c r="B15">
        <v>0.03</v>
      </c>
      <c r="C15">
        <v>0.38</v>
      </c>
      <c r="D15">
        <v>0.02</v>
      </c>
    </row>
    <row r="16" spans="1:10" x14ac:dyDescent="0.45">
      <c r="A16">
        <v>3.08</v>
      </c>
      <c r="B16">
        <v>0.01</v>
      </c>
      <c r="C16">
        <v>0.41</v>
      </c>
      <c r="D16">
        <v>0.02</v>
      </c>
    </row>
    <row r="17" spans="1:9" x14ac:dyDescent="0.45">
      <c r="A17">
        <v>3.29</v>
      </c>
      <c r="B17">
        <v>0.01</v>
      </c>
      <c r="C17">
        <v>0.42</v>
      </c>
      <c r="D17">
        <v>0.02</v>
      </c>
    </row>
    <row r="18" spans="1:9" x14ac:dyDescent="0.45">
      <c r="A18">
        <v>3.5</v>
      </c>
      <c r="B18">
        <v>0.01</v>
      </c>
      <c r="C18">
        <v>0.45</v>
      </c>
      <c r="D18">
        <v>0.02</v>
      </c>
    </row>
    <row r="19" spans="1:9" x14ac:dyDescent="0.45">
      <c r="A19">
        <v>3.78</v>
      </c>
      <c r="B19">
        <v>0.01</v>
      </c>
      <c r="C19">
        <v>0.48</v>
      </c>
      <c r="D19">
        <v>0.02</v>
      </c>
    </row>
    <row r="20" spans="1:9" x14ac:dyDescent="0.45">
      <c r="A20">
        <v>4.04</v>
      </c>
      <c r="B20">
        <v>0.01</v>
      </c>
      <c r="C20">
        <v>0.51</v>
      </c>
      <c r="D20">
        <v>0.02</v>
      </c>
    </row>
    <row r="21" spans="1:9" x14ac:dyDescent="0.45">
      <c r="A21">
        <v>4.42</v>
      </c>
      <c r="B21">
        <v>0.01</v>
      </c>
      <c r="C21">
        <v>0.56999999999999995</v>
      </c>
      <c r="D21">
        <v>0.02</v>
      </c>
    </row>
    <row r="24" spans="1:9" x14ac:dyDescent="0.45">
      <c r="H24" t="s">
        <v>9</v>
      </c>
      <c r="I24" t="s">
        <v>10</v>
      </c>
    </row>
    <row r="25" spans="1:9" x14ac:dyDescent="0.45">
      <c r="H25">
        <f>0.0001291/102</f>
        <v>1.2656862745098039E-6</v>
      </c>
      <c r="I25">
        <f>0.04*H25</f>
        <v>5.0627450980392156E-8</v>
      </c>
    </row>
    <row r="28" spans="1:9" x14ac:dyDescent="0.45">
      <c r="F28" t="s">
        <v>4</v>
      </c>
      <c r="G28" t="s">
        <v>5</v>
      </c>
      <c r="H28" t="s">
        <v>6</v>
      </c>
      <c r="I28" t="s">
        <v>11</v>
      </c>
    </row>
    <row r="29" spans="1:9" x14ac:dyDescent="0.45">
      <c r="F29">
        <v>24</v>
      </c>
      <c r="G29">
        <v>0.17</v>
      </c>
      <c r="H29">
        <f>F29/G29</f>
        <v>141.17647058823528</v>
      </c>
      <c r="I29">
        <f>1/17*H29</f>
        <v>8.3044982698961931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2BDC-40C7-472F-AAFA-07A08DBF74AD}">
  <dimension ref="A1:J29"/>
  <sheetViews>
    <sheetView tabSelected="1" workbookViewId="0"/>
  </sheetViews>
  <sheetFormatPr defaultRowHeight="14.25" x14ac:dyDescent="0.45"/>
  <cols>
    <col min="8" max="9" width="11.73046875" bestFit="1" customWidth="1"/>
  </cols>
  <sheetData>
    <row r="1" spans="1:10" x14ac:dyDescent="0.45">
      <c r="A1" t="s">
        <v>0</v>
      </c>
      <c r="B1" t="s">
        <v>3</v>
      </c>
      <c r="C1" t="s">
        <v>1</v>
      </c>
      <c r="D1" t="s">
        <v>2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45">
      <c r="A2">
        <v>0</v>
      </c>
      <c r="B2">
        <v>0.01</v>
      </c>
      <c r="C2">
        <v>0</v>
      </c>
      <c r="D2">
        <v>0.02</v>
      </c>
      <c r="F2">
        <v>24</v>
      </c>
      <c r="G2">
        <v>0.17</v>
      </c>
      <c r="H2">
        <f>F2/G2</f>
        <v>141.17647058823528</v>
      </c>
      <c r="I2">
        <f>0.01/G2*100</f>
        <v>5.8823529411764701</v>
      </c>
      <c r="J2">
        <f>I2/100*H2</f>
        <v>8.3044982698961913</v>
      </c>
    </row>
    <row r="3" spans="1:10" x14ac:dyDescent="0.45">
      <c r="A3">
        <v>0.55000000000000004</v>
      </c>
      <c r="B3">
        <v>0.05</v>
      </c>
      <c r="C3">
        <v>0.1</v>
      </c>
      <c r="D3">
        <v>0.03</v>
      </c>
    </row>
    <row r="4" spans="1:10" x14ac:dyDescent="0.45">
      <c r="A4">
        <v>0.92</v>
      </c>
      <c r="B4">
        <v>0.01</v>
      </c>
      <c r="C4">
        <v>0.13</v>
      </c>
      <c r="D4">
        <v>0.02</v>
      </c>
    </row>
    <row r="5" spans="1:10" x14ac:dyDescent="0.45">
      <c r="A5">
        <v>1.58</v>
      </c>
      <c r="B5">
        <v>0.05</v>
      </c>
      <c r="C5">
        <v>0.26</v>
      </c>
      <c r="D5">
        <v>0.02</v>
      </c>
    </row>
    <row r="6" spans="1:10" x14ac:dyDescent="0.45">
      <c r="A6">
        <v>1.86</v>
      </c>
      <c r="B6">
        <v>0.01</v>
      </c>
      <c r="C6">
        <v>0.3</v>
      </c>
      <c r="D6">
        <v>0.02</v>
      </c>
    </row>
    <row r="7" spans="1:10" x14ac:dyDescent="0.45">
      <c r="A7">
        <v>2.2000000000000002</v>
      </c>
      <c r="B7">
        <v>0.01</v>
      </c>
      <c r="C7">
        <v>0.36</v>
      </c>
      <c r="D7">
        <v>0.02</v>
      </c>
    </row>
    <row r="8" spans="1:10" x14ac:dyDescent="0.45">
      <c r="A8">
        <v>2.6</v>
      </c>
      <c r="B8">
        <v>0.01</v>
      </c>
      <c r="C8">
        <v>0.45</v>
      </c>
      <c r="D8">
        <v>0.02</v>
      </c>
    </row>
    <row r="9" spans="1:10" x14ac:dyDescent="0.45">
      <c r="A9">
        <v>3.15</v>
      </c>
      <c r="B9">
        <v>0.05</v>
      </c>
      <c r="C9">
        <v>0.53</v>
      </c>
      <c r="D9">
        <v>0.02</v>
      </c>
    </row>
    <row r="10" spans="1:10" x14ac:dyDescent="0.45">
      <c r="A10">
        <v>3.4</v>
      </c>
      <c r="B10">
        <v>0.01</v>
      </c>
      <c r="C10">
        <v>0.59</v>
      </c>
      <c r="D10">
        <v>0.02</v>
      </c>
    </row>
    <row r="11" spans="1:10" x14ac:dyDescent="0.45">
      <c r="A11">
        <v>4</v>
      </c>
      <c r="B11">
        <v>0.05</v>
      </c>
      <c r="C11">
        <v>0.71</v>
      </c>
      <c r="D11">
        <v>0.02</v>
      </c>
    </row>
    <row r="12" spans="1:10" x14ac:dyDescent="0.45">
      <c r="A12">
        <v>4.42</v>
      </c>
      <c r="B12">
        <v>0.01</v>
      </c>
      <c r="C12">
        <v>0.77</v>
      </c>
      <c r="D12">
        <v>0.02</v>
      </c>
    </row>
    <row r="24" spans="6:9" x14ac:dyDescent="0.45">
      <c r="H24" t="s">
        <v>9</v>
      </c>
      <c r="I24" t="s">
        <v>10</v>
      </c>
    </row>
    <row r="25" spans="6:9" x14ac:dyDescent="0.45">
      <c r="H25">
        <f>0.000172/H2</f>
        <v>1.2183333333333335E-6</v>
      </c>
      <c r="I25">
        <f>0.06*H25</f>
        <v>7.3099999999999999E-8</v>
      </c>
    </row>
    <row r="28" spans="6:9" x14ac:dyDescent="0.45">
      <c r="F28" t="s">
        <v>4</v>
      </c>
      <c r="G28" t="s">
        <v>5</v>
      </c>
      <c r="H28" t="s">
        <v>6</v>
      </c>
      <c r="I28" t="s">
        <v>11</v>
      </c>
    </row>
    <row r="29" spans="6:9" x14ac:dyDescent="0.45">
      <c r="F29">
        <v>24</v>
      </c>
      <c r="G29">
        <v>0.17</v>
      </c>
      <c r="H29">
        <f>F29/G29</f>
        <v>141.17647058823528</v>
      </c>
      <c r="I29">
        <f>1/17*H29</f>
        <v>8.3044982698961931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n=102</vt:lpstr>
      <vt:lpstr>n=141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Ventura</dc:creator>
  <cp:lastModifiedBy>Andrea Ventura</cp:lastModifiedBy>
  <dcterms:created xsi:type="dcterms:W3CDTF">2026-01-22T15:21:32Z</dcterms:created>
  <dcterms:modified xsi:type="dcterms:W3CDTF">2026-01-22T16:34:34Z</dcterms:modified>
</cp:coreProperties>
</file>