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martina/Documents/didattica/PLS/PLS 23-24/"/>
    </mc:Choice>
  </mc:AlternateContent>
  <xr:revisionPtr revIDLastSave="0" documentId="8_{B046103C-409B-6949-B043-32501CE0C1BD}" xr6:coauthVersionLast="47" xr6:coauthVersionMax="47" xr10:uidLastSave="{00000000-0000-0000-0000-000000000000}"/>
  <bookViews>
    <workbookView xWindow="100" yWindow="500" windowWidth="24040" windowHeight="146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" i="1" l="1"/>
  <c r="AD11" i="1"/>
  <c r="AC11" i="1"/>
  <c r="AF11" i="1" s="1"/>
  <c r="AB11" i="1"/>
  <c r="AA11" i="1"/>
  <c r="Z11" i="1"/>
  <c r="Y11" i="1"/>
  <c r="W11" i="1"/>
  <c r="S11" i="1"/>
  <c r="T11" i="1"/>
  <c r="X11" i="1"/>
  <c r="P11" i="1"/>
  <c r="U11" i="1" s="1"/>
  <c r="J4" i="1"/>
  <c r="J5" i="1"/>
  <c r="J6" i="1"/>
  <c r="J7" i="1"/>
  <c r="J8" i="1"/>
  <c r="J9" i="1"/>
  <c r="J10" i="1"/>
  <c r="J11" i="1"/>
  <c r="M11" i="1"/>
  <c r="G11" i="1"/>
  <c r="AF7" i="1"/>
  <c r="AC7" i="1"/>
  <c r="Z7" i="1"/>
  <c r="Y7" i="1"/>
  <c r="Y8" i="1"/>
  <c r="Y9" i="1"/>
  <c r="Y10" i="1"/>
  <c r="X10" i="1"/>
  <c r="Z10" i="1" s="1"/>
  <c r="W7" i="1"/>
  <c r="V8" i="1"/>
  <c r="V9" i="1"/>
  <c r="V10" i="1"/>
  <c r="V11" i="1"/>
  <c r="T8" i="1"/>
  <c r="X8" i="1" s="1"/>
  <c r="Z8" i="1" s="1"/>
  <c r="T9" i="1"/>
  <c r="X9" i="1" s="1"/>
  <c r="Z9" i="1" s="1"/>
  <c r="T10" i="1"/>
  <c r="S7" i="1"/>
  <c r="S8" i="1"/>
  <c r="S9" i="1"/>
  <c r="S10" i="1"/>
  <c r="P7" i="1"/>
  <c r="P8" i="1"/>
  <c r="P9" i="1"/>
  <c r="P10" i="1"/>
  <c r="M7" i="1"/>
  <c r="M8" i="1"/>
  <c r="W8" i="1" s="1"/>
  <c r="M9" i="1"/>
  <c r="M10" i="1"/>
  <c r="G7" i="1"/>
  <c r="G8" i="1"/>
  <c r="G9" i="1"/>
  <c r="G10" i="1"/>
  <c r="T7" i="1"/>
  <c r="X7" i="1" s="1"/>
  <c r="V7" i="1"/>
  <c r="M5" i="1"/>
  <c r="M6" i="1"/>
  <c r="Y4" i="1"/>
  <c r="Y5" i="1"/>
  <c r="Y6" i="1"/>
  <c r="V4" i="1"/>
  <c r="V5" i="1"/>
  <c r="V6" i="1"/>
  <c r="T4" i="1"/>
  <c r="T5" i="1"/>
  <c r="T6" i="1"/>
  <c r="S4" i="1"/>
  <c r="S5" i="1"/>
  <c r="S6" i="1"/>
  <c r="S3" i="1"/>
  <c r="P4" i="1"/>
  <c r="P5" i="1"/>
  <c r="P6" i="1"/>
  <c r="M4" i="1"/>
  <c r="G5" i="1"/>
  <c r="G6" i="1"/>
  <c r="G4" i="1"/>
  <c r="Y3" i="1"/>
  <c r="D8" i="1"/>
  <c r="T3" i="1"/>
  <c r="V3" i="1"/>
  <c r="D7" i="1"/>
  <c r="D6" i="1"/>
  <c r="D5" i="1"/>
  <c r="B4" i="1"/>
  <c r="D4" i="1" s="1"/>
  <c r="P3" i="1"/>
  <c r="M3" i="1"/>
  <c r="J3" i="1"/>
  <c r="G3" i="1"/>
  <c r="B3" i="1"/>
  <c r="D3" i="1" s="1"/>
  <c r="D2" i="1"/>
  <c r="U7" i="1" l="1"/>
  <c r="AA7" i="1" s="1"/>
  <c r="AB7" i="1" s="1"/>
  <c r="U8" i="1"/>
  <c r="AA8" i="1" s="1"/>
  <c r="AB8" i="1" s="1"/>
  <c r="AD7" i="1"/>
  <c r="AE7" i="1" s="1"/>
  <c r="W9" i="1"/>
  <c r="U10" i="1"/>
  <c r="AA10" i="1" s="1"/>
  <c r="AB10" i="1" s="1"/>
  <c r="AC10" i="1"/>
  <c r="AF10" i="1" s="1"/>
  <c r="W10" i="1"/>
  <c r="AC9" i="1"/>
  <c r="AF9" i="1" s="1"/>
  <c r="U9" i="1"/>
  <c r="AA9" i="1" s="1"/>
  <c r="AB9" i="1" s="1"/>
  <c r="AD8" i="1"/>
  <c r="AC8" i="1"/>
  <c r="AE8" i="1" s="1"/>
  <c r="W6" i="1"/>
  <c r="X3" i="1"/>
  <c r="AC3" i="1" s="1"/>
  <c r="AF3" i="1" s="1"/>
  <c r="X6" i="1"/>
  <c r="AC6" i="1" s="1"/>
  <c r="AF6" i="1" s="1"/>
  <c r="X5" i="1"/>
  <c r="Z5" i="1" s="1"/>
  <c r="X4" i="1"/>
  <c r="Z4" i="1" s="1"/>
  <c r="W4" i="1"/>
  <c r="U3" i="1"/>
  <c r="W5" i="1"/>
  <c r="U6" i="1"/>
  <c r="U5" i="1"/>
  <c r="U4" i="1"/>
  <c r="W3" i="1"/>
  <c r="AD10" i="1" l="1"/>
  <c r="AE10" i="1" s="1"/>
  <c r="AD9" i="1"/>
  <c r="AE9" i="1" s="1"/>
  <c r="AF8" i="1"/>
  <c r="AC4" i="1"/>
  <c r="AF4" i="1" s="1"/>
  <c r="AC5" i="1"/>
  <c r="AF5" i="1" s="1"/>
  <c r="AA6" i="1"/>
  <c r="Z6" i="1"/>
  <c r="AA4" i="1"/>
  <c r="AA5" i="1"/>
  <c r="AB6" i="1"/>
  <c r="AD6" i="1"/>
  <c r="Z3" i="1"/>
  <c r="AA3" i="1"/>
  <c r="AD3" i="1" l="1"/>
  <c r="AE3" i="1" s="1"/>
  <c r="AB3" i="1"/>
  <c r="AE6" i="1"/>
  <c r="AD5" i="1"/>
  <c r="AE5" i="1" s="1"/>
  <c r="AB5" i="1"/>
  <c r="AD4" i="1"/>
  <c r="AE4" i="1" s="1"/>
  <c r="AB4" i="1"/>
</calcChain>
</file>

<file path=xl/sharedStrings.xml><?xml version="1.0" encoding="utf-8"?>
<sst xmlns="http://schemas.openxmlformats.org/spreadsheetml/2006/main" count="57" uniqueCount="44">
  <si>
    <t>Parametri</t>
  </si>
  <si>
    <t>D(Parametri)</t>
  </si>
  <si>
    <t>Dr(Parametri</t>
  </si>
  <si>
    <t>V</t>
  </si>
  <si>
    <t>DV</t>
  </si>
  <si>
    <t>DrV</t>
  </si>
  <si>
    <t>s-su</t>
  </si>
  <si>
    <t>D(s-su)</t>
  </si>
  <si>
    <t>Dr(s-su)</t>
  </si>
  <si>
    <t>t-su</t>
  </si>
  <si>
    <t>D(t-su)</t>
  </si>
  <si>
    <t>Dr(t-su)</t>
  </si>
  <si>
    <t>s-giù</t>
  </si>
  <si>
    <t>D(s-giù)</t>
  </si>
  <si>
    <t>Dr(s-giù)</t>
  </si>
  <si>
    <t>t-giù</t>
  </si>
  <si>
    <t>D(t-giù)</t>
  </si>
  <si>
    <t>Dr(t-giù)</t>
  </si>
  <si>
    <t xml:space="preserve"> T (K)</t>
  </si>
  <si>
    <t>Volt</t>
  </si>
  <si>
    <t>10^-3 m</t>
  </si>
  <si>
    <t>sec</t>
  </si>
  <si>
    <t>g (m/sec^2)</t>
  </si>
  <si>
    <t>A</t>
  </si>
  <si>
    <t xml:space="preserve">v-su </t>
  </si>
  <si>
    <t>Dr(vu-su)</t>
  </si>
  <si>
    <t xml:space="preserve">v-giù </t>
  </si>
  <si>
    <t>Dr(v-giù)</t>
  </si>
  <si>
    <t>10^-3 m/sec</t>
  </si>
  <si>
    <t>R nudo</t>
  </si>
  <si>
    <t>10^-6 m</t>
  </si>
  <si>
    <t>eta (10^-5 Pa s)</t>
  </si>
  <si>
    <t>lambda (10^-6*m)</t>
  </si>
  <si>
    <t>rho (kg/m^3)</t>
  </si>
  <si>
    <t>q</t>
  </si>
  <si>
    <t>10^-19 C</t>
  </si>
  <si>
    <t>d (10^-3 m)</t>
  </si>
  <si>
    <t>Cunningham</t>
  </si>
  <si>
    <t>Dr( R )</t>
  </si>
  <si>
    <t>Dr(q)</t>
  </si>
  <si>
    <t>D( q)</t>
  </si>
  <si>
    <t>R corretto</t>
  </si>
  <si>
    <t>D (Rcorretto )</t>
  </si>
  <si>
    <t>q/e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</si>
</sst>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164" fontId="4" fillId="0" borderId="0" xfId="0" applyNumberFormat="1" applyFont="1"/>
    <xf numFmtId="2" fontId="4" fillId="0" borderId="0" xfId="0" applyNumberFormat="1" applyFont="1"/>
    <xf numFmtId="0" fontId="6" fillId="0" borderId="0" xfId="0" applyFont="1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2" fillId="0" borderId="0" xfId="0" applyNumberFormat="1" applyFont="1"/>
    <xf numFmtId="2" fontId="2" fillId="0" borderId="0" xfId="0" applyNumberFormat="1" applyFont="1"/>
    <xf numFmtId="2" fontId="0" fillId="0" borderId="0" xfId="0" applyNumberForma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000"/>
  <sheetViews>
    <sheetView tabSelected="1" zoomScale="84" zoomScaleNormal="200" workbookViewId="0">
      <selection activeCell="AD24" sqref="AD24"/>
    </sheetView>
  </sheetViews>
  <sheetFormatPr baseColWidth="10" defaultColWidth="12.6640625" defaultRowHeight="15.75" customHeight="1" x14ac:dyDescent="0.15"/>
  <cols>
    <col min="1" max="1" width="19.1640625" customWidth="1"/>
  </cols>
  <sheetData>
    <row r="1" spans="1:33" ht="16" x14ac:dyDescent="0.2">
      <c r="A1" s="1" t="s">
        <v>0</v>
      </c>
      <c r="B1" s="2" t="s">
        <v>0</v>
      </c>
      <c r="C1" s="1" t="s">
        <v>1</v>
      </c>
      <c r="D1" s="3" t="s">
        <v>2</v>
      </c>
      <c r="E1" s="1" t="s">
        <v>3</v>
      </c>
      <c r="F1" s="1" t="s">
        <v>4</v>
      </c>
      <c r="G1" s="3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4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4" t="s">
        <v>17</v>
      </c>
      <c r="T1" s="5" t="s">
        <v>26</v>
      </c>
      <c r="U1" s="5" t="s">
        <v>27</v>
      </c>
      <c r="V1" s="1" t="s">
        <v>24</v>
      </c>
      <c r="W1" s="1" t="s">
        <v>25</v>
      </c>
      <c r="X1" s="5" t="s">
        <v>29</v>
      </c>
      <c r="Y1" s="5" t="s">
        <v>37</v>
      </c>
      <c r="Z1" s="5" t="s">
        <v>41</v>
      </c>
      <c r="AA1" s="5" t="s">
        <v>38</v>
      </c>
      <c r="AB1" s="5" t="s">
        <v>42</v>
      </c>
      <c r="AC1" s="5" t="s">
        <v>34</v>
      </c>
      <c r="AD1" s="5" t="s">
        <v>39</v>
      </c>
      <c r="AE1" s="5" t="s">
        <v>40</v>
      </c>
      <c r="AF1" s="5" t="s">
        <v>43</v>
      </c>
      <c r="AG1" s="5"/>
    </row>
    <row r="2" spans="1:33" ht="16" x14ac:dyDescent="0.2">
      <c r="A2" s="6" t="s">
        <v>18</v>
      </c>
      <c r="B2" s="2">
        <v>297</v>
      </c>
      <c r="C2" s="6">
        <v>2</v>
      </c>
      <c r="D2" s="7">
        <f t="shared" ref="D2:D8" si="0">C2/B2</f>
        <v>6.7340067340067337E-3</v>
      </c>
      <c r="E2" s="6" t="s">
        <v>19</v>
      </c>
      <c r="F2" s="6" t="s">
        <v>19</v>
      </c>
      <c r="G2" s="8"/>
      <c r="H2" s="6" t="s">
        <v>20</v>
      </c>
      <c r="I2" s="6" t="s">
        <v>20</v>
      </c>
      <c r="J2" s="6"/>
      <c r="K2" s="6" t="s">
        <v>21</v>
      </c>
      <c r="L2" s="6" t="s">
        <v>21</v>
      </c>
      <c r="M2" s="9"/>
      <c r="N2" s="6" t="s">
        <v>20</v>
      </c>
      <c r="O2" s="6" t="s">
        <v>20</v>
      </c>
      <c r="P2" s="6"/>
      <c r="Q2" s="6" t="s">
        <v>21</v>
      </c>
      <c r="R2" s="6" t="s">
        <v>21</v>
      </c>
      <c r="S2" s="9"/>
      <c r="T2" s="10" t="s">
        <v>28</v>
      </c>
      <c r="U2" s="10"/>
      <c r="V2" s="6" t="s">
        <v>28</v>
      </c>
      <c r="X2" s="10" t="s">
        <v>30</v>
      </c>
      <c r="Y2" s="10" t="s">
        <v>30</v>
      </c>
      <c r="Z2" s="10" t="s">
        <v>30</v>
      </c>
      <c r="AA2" s="10"/>
      <c r="AB2" s="10" t="s">
        <v>30</v>
      </c>
      <c r="AC2" s="10" t="s">
        <v>35</v>
      </c>
      <c r="AD2" s="10"/>
      <c r="AE2" s="10" t="s">
        <v>35</v>
      </c>
      <c r="AF2" s="10"/>
      <c r="AG2" s="10"/>
    </row>
    <row r="3" spans="1:33" ht="16" x14ac:dyDescent="0.2">
      <c r="A3" s="11" t="s">
        <v>33</v>
      </c>
      <c r="B3" s="2">
        <f>0.877-0.0006*($B$2-288)</f>
        <v>0.87160000000000004</v>
      </c>
      <c r="C3" s="11">
        <v>1E-3</v>
      </c>
      <c r="D3" s="7">
        <f t="shared" si="0"/>
        <v>1.1473152822395593E-3</v>
      </c>
      <c r="E3" s="11">
        <v>594</v>
      </c>
      <c r="F3" s="11">
        <v>2</v>
      </c>
      <c r="G3" s="7">
        <f>F3/E3</f>
        <v>3.3670033670033669E-3</v>
      </c>
      <c r="H3" s="11">
        <v>2</v>
      </c>
      <c r="I3" s="11">
        <v>0.25</v>
      </c>
      <c r="J3" s="11">
        <f>I3/H3</f>
        <v>0.125</v>
      </c>
      <c r="K3" s="11">
        <v>12.92</v>
      </c>
      <c r="L3" s="11">
        <v>0.1</v>
      </c>
      <c r="M3" s="12">
        <f>L3/K3</f>
        <v>7.7399380804953569E-3</v>
      </c>
      <c r="N3" s="11">
        <v>2</v>
      </c>
      <c r="O3" s="11">
        <v>0.25</v>
      </c>
      <c r="P3" s="12">
        <f>O3/N3</f>
        <v>0.125</v>
      </c>
      <c r="Q3" s="11">
        <v>13.8</v>
      </c>
      <c r="R3" s="11">
        <v>0.1</v>
      </c>
      <c r="S3" s="12">
        <f>R3/Q3</f>
        <v>7.246376811594203E-3</v>
      </c>
      <c r="T3" s="18">
        <f>N3/Q3</f>
        <v>0.14492753623188406</v>
      </c>
      <c r="U3" s="17">
        <f>P3+S3</f>
        <v>0.13224637681159421</v>
      </c>
      <c r="V3" s="18">
        <f>H3/K3</f>
        <v>0.15479876160990713</v>
      </c>
      <c r="W3" s="17">
        <f>J3+M3</f>
        <v>0.13273993808049536</v>
      </c>
      <c r="X3" s="18">
        <f>SQRT(T3*9 *$B$4/(2*$B$3*$B$5))</f>
        <v>0.3739334936549662</v>
      </c>
      <c r="Y3" s="18">
        <f>$B$6*$B$7</f>
        <v>5.7190000000000005E-2</v>
      </c>
      <c r="Z3" s="18">
        <f>X3+Y3</f>
        <v>0.43112349365496622</v>
      </c>
      <c r="AA3" s="18">
        <f>(1/2*($D$4+$D$3+$D$5+U3)*X3)/(X3+Y3)</f>
        <v>5.8086471714478054E-2</v>
      </c>
      <c r="AB3" s="18">
        <f>AA3*(X3+Y3)</f>
        <v>2.5042442619636153E-2</v>
      </c>
      <c r="AC3" s="17">
        <f>6*PI()*$B$4*$B$8/E3*(X3-3/2*Y3)*(T3+V3)*100</f>
        <v>2.8615991058164267</v>
      </c>
      <c r="AD3" s="17">
        <f>$D$4+$D$8+G3+AA3+(U3*T3+V3*W3)/(T3+V3)</f>
        <v>0.21204453080824276</v>
      </c>
      <c r="AE3" s="17">
        <f>AD3*AC3</f>
        <v>0.60678643975413127</v>
      </c>
      <c r="AF3" s="17">
        <f>AC3/1.602</f>
        <v>1.7862666078754224</v>
      </c>
    </row>
    <row r="4" spans="1:33" ht="16" x14ac:dyDescent="0.2">
      <c r="A4" s="11" t="s">
        <v>31</v>
      </c>
      <c r="B4" s="2">
        <f>1.813+(1.907-1.813)/20*($B$2-293)</f>
        <v>1.8317999999999999</v>
      </c>
      <c r="C4" s="11">
        <v>1E-3</v>
      </c>
      <c r="D4" s="7">
        <f t="shared" si="0"/>
        <v>5.459111256687412E-4</v>
      </c>
      <c r="E4" s="11">
        <v>596</v>
      </c>
      <c r="F4" s="11">
        <v>2</v>
      </c>
      <c r="G4" s="7">
        <f>F4/E4</f>
        <v>3.3557046979865771E-3</v>
      </c>
      <c r="H4" s="11">
        <v>1</v>
      </c>
      <c r="I4" s="11">
        <v>0.25</v>
      </c>
      <c r="J4" s="11">
        <f t="shared" ref="J4:J11" si="1">I4/H4</f>
        <v>0.25</v>
      </c>
      <c r="K4" s="11">
        <v>71</v>
      </c>
      <c r="L4" s="11">
        <v>0.1</v>
      </c>
      <c r="M4" s="12">
        <f t="shared" ref="M4:M11" si="2">L4/K4</f>
        <v>1.4084507042253522E-3</v>
      </c>
      <c r="N4" s="11">
        <v>2</v>
      </c>
      <c r="O4" s="11">
        <v>0.25</v>
      </c>
      <c r="P4" s="12">
        <f t="shared" ref="P4:P11" si="3">O4/N4</f>
        <v>0.125</v>
      </c>
      <c r="Q4" s="11">
        <v>17.46</v>
      </c>
      <c r="R4" s="11">
        <v>0.1</v>
      </c>
      <c r="S4" s="12">
        <f t="shared" ref="S4:S11" si="4">R4/Q4</f>
        <v>5.7273768613974804E-3</v>
      </c>
      <c r="T4" s="18">
        <f t="shared" ref="T4:T11" si="5">N4/Q4</f>
        <v>0.11454753722794959</v>
      </c>
      <c r="U4" s="17">
        <f>P4+S4</f>
        <v>0.13072737686139749</v>
      </c>
      <c r="V4" s="18">
        <f t="shared" ref="V4:V11" si="6">H4/K4</f>
        <v>1.4084507042253521E-2</v>
      </c>
      <c r="W4" s="17">
        <f t="shared" ref="W4:W11" si="7">J4+M4</f>
        <v>0.25140845070422535</v>
      </c>
      <c r="X4" s="18">
        <f t="shared" ref="X4:X11" si="8">SQRT(T4*9 *$B$4/(2*$B$3*$B$5))</f>
        <v>0.33243886483268453</v>
      </c>
      <c r="Y4" s="18">
        <f t="shared" ref="Y4:Y11" si="9">$B$6*$B$7</f>
        <v>5.7190000000000005E-2</v>
      </c>
      <c r="Z4" s="18">
        <f t="shared" ref="Z4:Z11" si="10">X4+Y4</f>
        <v>0.38962886483268455</v>
      </c>
      <c r="AA4" s="18">
        <f>(1/2*($D$4+$D$3+$D$5+U4)*X4)/(X4+Y4)</f>
        <v>5.6492341998412077E-2</v>
      </c>
      <c r="AB4" s="18">
        <f t="shared" ref="AB4:AB11" si="11">AA4*(X4+Y4)</f>
        <v>2.2011047084581088E-2</v>
      </c>
      <c r="AC4" s="17">
        <f t="shared" ref="AC4:AC11" si="12">6*PI()*$B$4*$B$8/E4*(X4-3/2*Y4)*(T4+V4)*100</f>
        <v>1.0477191216910837</v>
      </c>
      <c r="AD4" s="17">
        <f t="shared" ref="AD4:AD11" si="13">$D$4+$D$8+G4+AA4+(U4*T4+V4*W4)/(T4+V4)</f>
        <v>0.22187911349285222</v>
      </c>
      <c r="AE4" s="17">
        <f t="shared" ref="AE4:AE11" si="14">AD4*AC4</f>
        <v>0.23246698991032741</v>
      </c>
      <c r="AF4" s="17">
        <f t="shared" ref="AF4:AF11" si="15">AC4/1.602</f>
        <v>0.65400694237895363</v>
      </c>
    </row>
    <row r="5" spans="1:33" ht="16" x14ac:dyDescent="0.2">
      <c r="A5" s="11" t="s">
        <v>22</v>
      </c>
      <c r="B5" s="2">
        <v>9.8024699999999996</v>
      </c>
      <c r="C5" s="11">
        <v>1.0000000000000001E-5</v>
      </c>
      <c r="D5" s="7">
        <f t="shared" si="0"/>
        <v>1.0201510435635102E-6</v>
      </c>
      <c r="E5" s="11">
        <v>607</v>
      </c>
      <c r="F5" s="11">
        <v>2</v>
      </c>
      <c r="G5" s="7">
        <f>F5/E5</f>
        <v>3.2948929159802307E-3</v>
      </c>
      <c r="H5" s="11">
        <v>1</v>
      </c>
      <c r="I5" s="11">
        <v>0.25</v>
      </c>
      <c r="J5" s="11">
        <f t="shared" si="1"/>
        <v>0.25</v>
      </c>
      <c r="K5" s="11">
        <v>13.3</v>
      </c>
      <c r="L5" s="11">
        <v>0.1</v>
      </c>
      <c r="M5" s="12">
        <f t="shared" si="2"/>
        <v>7.5187969924812026E-3</v>
      </c>
      <c r="N5" s="11">
        <v>1</v>
      </c>
      <c r="O5" s="11">
        <v>0.25</v>
      </c>
      <c r="P5" s="12">
        <f t="shared" si="3"/>
        <v>0.25</v>
      </c>
      <c r="Q5" s="11">
        <v>10.1</v>
      </c>
      <c r="R5" s="11">
        <v>0.1</v>
      </c>
      <c r="S5" s="12">
        <f t="shared" si="4"/>
        <v>9.9009900990099011E-3</v>
      </c>
      <c r="T5" s="18">
        <f t="shared" si="5"/>
        <v>9.9009900990099015E-2</v>
      </c>
      <c r="U5" s="17">
        <f>P5+S5</f>
        <v>0.25990099009900991</v>
      </c>
      <c r="V5" s="18">
        <f t="shared" si="6"/>
        <v>7.5187969924812026E-2</v>
      </c>
      <c r="W5" s="17">
        <f t="shared" si="7"/>
        <v>0.2575187969924812</v>
      </c>
      <c r="X5" s="18">
        <f t="shared" si="8"/>
        <v>0.30907097745675699</v>
      </c>
      <c r="Y5" s="18">
        <f t="shared" si="9"/>
        <v>5.7190000000000005E-2</v>
      </c>
      <c r="Z5" s="18">
        <f t="shared" si="10"/>
        <v>0.36626097745675701</v>
      </c>
      <c r="AA5" s="18">
        <f>(1/2*($D$4+$D$3+$D$5+U5)*X5)/(X5+Y5)</f>
        <v>0.11037416005019769</v>
      </c>
      <c r="AB5" s="18">
        <f t="shared" si="11"/>
        <v>4.0425747745953949E-2</v>
      </c>
      <c r="AC5" s="17">
        <f t="shared" si="12"/>
        <v>1.2611583942604103</v>
      </c>
      <c r="AD5" s="17">
        <f t="shared" si="13"/>
        <v>0.39063160228545202</v>
      </c>
      <c r="AE5" s="17">
        <f t="shared" si="14"/>
        <v>0.49264832428569189</v>
      </c>
      <c r="AF5" s="17">
        <f t="shared" si="15"/>
        <v>0.78723994647965678</v>
      </c>
    </row>
    <row r="6" spans="1:33" ht="16" x14ac:dyDescent="0.2">
      <c r="A6" s="11" t="s">
        <v>23</v>
      </c>
      <c r="B6" s="2">
        <v>0.81699999999999995</v>
      </c>
      <c r="C6" s="13">
        <v>1E-3</v>
      </c>
      <c r="D6" s="14">
        <f t="shared" si="0"/>
        <v>1.2239902080783355E-3</v>
      </c>
      <c r="E6" s="11">
        <v>604</v>
      </c>
      <c r="F6" s="11">
        <v>2</v>
      </c>
      <c r="G6" s="7">
        <f>F6/E6</f>
        <v>3.3112582781456954E-3</v>
      </c>
      <c r="H6" s="11">
        <v>1</v>
      </c>
      <c r="I6" s="11">
        <v>0.25</v>
      </c>
      <c r="J6" s="11">
        <f t="shared" si="1"/>
        <v>0.25</v>
      </c>
      <c r="K6" s="11">
        <v>15.24</v>
      </c>
      <c r="L6" s="11">
        <v>0.1</v>
      </c>
      <c r="M6" s="12">
        <f t="shared" si="2"/>
        <v>6.5616797900262466E-3</v>
      </c>
      <c r="N6" s="11">
        <v>1</v>
      </c>
      <c r="O6" s="11">
        <v>0.25</v>
      </c>
      <c r="P6" s="12">
        <f t="shared" si="3"/>
        <v>0.25</v>
      </c>
      <c r="Q6" s="11">
        <v>8.18</v>
      </c>
      <c r="R6" s="11">
        <v>0.1</v>
      </c>
      <c r="S6" s="12">
        <f t="shared" si="4"/>
        <v>1.2224938875305624E-2</v>
      </c>
      <c r="T6" s="18">
        <f t="shared" si="5"/>
        <v>0.12224938875305624</v>
      </c>
      <c r="U6" s="17">
        <f>P6+S6</f>
        <v>0.26222493887530562</v>
      </c>
      <c r="V6" s="18">
        <f t="shared" si="6"/>
        <v>6.5616797900262466E-2</v>
      </c>
      <c r="W6" s="17">
        <f t="shared" si="7"/>
        <v>0.25656167979002625</v>
      </c>
      <c r="X6" s="18">
        <f t="shared" si="8"/>
        <v>0.34343318749827795</v>
      </c>
      <c r="Y6" s="18">
        <f t="shared" si="9"/>
        <v>5.7190000000000005E-2</v>
      </c>
      <c r="Z6" s="18">
        <f t="shared" si="10"/>
        <v>0.40062318749827797</v>
      </c>
      <c r="AA6" s="18">
        <f>(1/2*($D$4+$D$3+$D$5+U6)*X6)/(X6+Y6)</f>
        <v>0.11312201830058292</v>
      </c>
      <c r="AB6" s="18">
        <f t="shared" si="11"/>
        <v>4.5319303547818067E-2</v>
      </c>
      <c r="AC6" s="17">
        <f t="shared" si="12"/>
        <v>1.5772219283688871</v>
      </c>
      <c r="AD6" s="17">
        <f t="shared" si="13"/>
        <v>0.39476995636898016</v>
      </c>
      <c r="AE6" s="17">
        <f t="shared" si="14"/>
        <v>0.62263983184638427</v>
      </c>
      <c r="AF6" s="17">
        <f t="shared" si="15"/>
        <v>0.98453303893188948</v>
      </c>
    </row>
    <row r="7" spans="1:33" ht="16" x14ac:dyDescent="0.2">
      <c r="A7" s="11" t="s">
        <v>32</v>
      </c>
      <c r="B7" s="2">
        <v>7.0000000000000007E-2</v>
      </c>
      <c r="C7" s="13">
        <v>0.01</v>
      </c>
      <c r="D7" s="14">
        <f t="shared" si="0"/>
        <v>0.14285714285714285</v>
      </c>
      <c r="E7" s="11">
        <v>605</v>
      </c>
      <c r="F7" s="11">
        <v>2</v>
      </c>
      <c r="G7" s="7">
        <f t="shared" ref="G7:G11" si="16">F7/E7</f>
        <v>3.3057851239669421E-3</v>
      </c>
      <c r="H7" s="11">
        <v>2</v>
      </c>
      <c r="I7" s="11">
        <v>0.25</v>
      </c>
      <c r="J7" s="11">
        <f t="shared" si="1"/>
        <v>0.125</v>
      </c>
      <c r="K7" s="11">
        <v>12.53</v>
      </c>
      <c r="L7" s="11">
        <v>0.1</v>
      </c>
      <c r="M7" s="12">
        <f t="shared" si="2"/>
        <v>7.9808459696727868E-3</v>
      </c>
      <c r="N7" s="11">
        <v>2</v>
      </c>
      <c r="O7" s="11">
        <v>0.25</v>
      </c>
      <c r="P7" s="12">
        <f t="shared" si="3"/>
        <v>0.125</v>
      </c>
      <c r="Q7" s="11">
        <v>10.33</v>
      </c>
      <c r="R7" s="11">
        <v>0.1</v>
      </c>
      <c r="S7" s="12">
        <f t="shared" si="4"/>
        <v>9.6805421103581812E-3</v>
      </c>
      <c r="T7" s="18">
        <f t="shared" si="5"/>
        <v>0.1936108422071636</v>
      </c>
      <c r="U7" s="17">
        <f t="shared" ref="U7:U11" si="17">P7+S7</f>
        <v>0.13468054211035818</v>
      </c>
      <c r="V7" s="18">
        <f t="shared" si="6"/>
        <v>0.15961691939345571</v>
      </c>
      <c r="W7" s="17">
        <f t="shared" si="7"/>
        <v>0.1329808459696728</v>
      </c>
      <c r="X7" s="18">
        <f t="shared" si="8"/>
        <v>0.43219899193484762</v>
      </c>
      <c r="Y7" s="18">
        <f t="shared" si="9"/>
        <v>5.7190000000000005E-2</v>
      </c>
      <c r="Z7" s="18">
        <f t="shared" si="10"/>
        <v>0.48938899193484764</v>
      </c>
      <c r="AA7" s="18">
        <f t="shared" ref="AA7:AA11" si="18">(1/2*($D$4+$D$3+$D$5+U7)*X7)/(X7+Y7)</f>
        <v>6.0219015097963735E-2</v>
      </c>
      <c r="AB7" s="18">
        <f t="shared" si="11"/>
        <v>2.9470523094101843E-2</v>
      </c>
      <c r="AC7" s="17">
        <f t="shared" si="12"/>
        <v>3.9806034327040094</v>
      </c>
      <c r="AD7" s="17">
        <f t="shared" si="13"/>
        <v>0.21552705269005154</v>
      </c>
      <c r="AE7" s="17">
        <f t="shared" si="14"/>
        <v>0.85792772577859711</v>
      </c>
      <c r="AF7" s="17">
        <f t="shared" si="15"/>
        <v>2.4847711814631768</v>
      </c>
    </row>
    <row r="8" spans="1:33" ht="15.75" customHeight="1" x14ac:dyDescent="0.2">
      <c r="A8" s="11" t="s">
        <v>36</v>
      </c>
      <c r="B8" s="2">
        <v>5.7</v>
      </c>
      <c r="C8" s="11">
        <v>0.1</v>
      </c>
      <c r="D8" s="15">
        <f t="shared" si="0"/>
        <v>1.7543859649122806E-2</v>
      </c>
      <c r="E8" s="11">
        <v>604</v>
      </c>
      <c r="F8" s="11">
        <v>2</v>
      </c>
      <c r="G8" s="7">
        <f t="shared" si="16"/>
        <v>3.3112582781456954E-3</v>
      </c>
      <c r="H8" s="11">
        <v>1</v>
      </c>
      <c r="I8" s="11">
        <v>0.25</v>
      </c>
      <c r="J8" s="11">
        <f t="shared" si="1"/>
        <v>0.25</v>
      </c>
      <c r="K8" s="11">
        <v>7.98</v>
      </c>
      <c r="L8" s="11">
        <v>0.1</v>
      </c>
      <c r="M8" s="12">
        <f t="shared" si="2"/>
        <v>1.2531328320802004E-2</v>
      </c>
      <c r="N8" s="11">
        <v>1</v>
      </c>
      <c r="O8" s="11">
        <v>0.25</v>
      </c>
      <c r="P8" s="12">
        <f t="shared" si="3"/>
        <v>0.25</v>
      </c>
      <c r="Q8" s="11">
        <v>6.99</v>
      </c>
      <c r="R8" s="11">
        <v>0.1</v>
      </c>
      <c r="S8" s="12">
        <f t="shared" si="4"/>
        <v>1.4306151645207439E-2</v>
      </c>
      <c r="T8" s="18">
        <f t="shared" si="5"/>
        <v>0.14306151645207438</v>
      </c>
      <c r="U8" s="17">
        <f t="shared" si="17"/>
        <v>0.26430615164520743</v>
      </c>
      <c r="V8" s="18">
        <f t="shared" si="6"/>
        <v>0.12531328320802004</v>
      </c>
      <c r="W8" s="17">
        <f t="shared" si="7"/>
        <v>0.262531328320802</v>
      </c>
      <c r="X8" s="18">
        <f t="shared" si="8"/>
        <v>0.37151839738474646</v>
      </c>
      <c r="Y8" s="18">
        <f t="shared" si="9"/>
        <v>5.7190000000000005E-2</v>
      </c>
      <c r="Z8" s="18">
        <f t="shared" si="10"/>
        <v>0.42870839738474648</v>
      </c>
      <c r="AA8" s="18">
        <f t="shared" si="18"/>
        <v>0.11525787953696591</v>
      </c>
      <c r="AB8" s="18">
        <f t="shared" si="11"/>
        <v>4.9412020822256819E-2</v>
      </c>
      <c r="AC8" s="17">
        <f t="shared" si="12"/>
        <v>2.4987328885280489</v>
      </c>
      <c r="AD8" s="17">
        <f t="shared" si="13"/>
        <v>0.40013633511569885</v>
      </c>
      <c r="AE8" s="17">
        <f t="shared" si="14"/>
        <v>0.99983382044867752</v>
      </c>
      <c r="AF8" s="17">
        <f t="shared" si="15"/>
        <v>1.5597583573833014</v>
      </c>
    </row>
    <row r="9" spans="1:33" ht="15.75" customHeight="1" x14ac:dyDescent="0.2">
      <c r="D9" s="15"/>
      <c r="E9" s="11">
        <v>604</v>
      </c>
      <c r="F9" s="11">
        <v>2</v>
      </c>
      <c r="G9" s="7">
        <f t="shared" si="16"/>
        <v>3.3112582781456954E-3</v>
      </c>
      <c r="H9" s="11">
        <v>1</v>
      </c>
      <c r="I9" s="11">
        <v>0.25</v>
      </c>
      <c r="J9" s="11">
        <f t="shared" si="1"/>
        <v>0.25</v>
      </c>
      <c r="K9" s="11">
        <v>4.87</v>
      </c>
      <c r="L9" s="11">
        <v>0.1</v>
      </c>
      <c r="M9" s="12">
        <f t="shared" si="2"/>
        <v>2.0533880903490759E-2</v>
      </c>
      <c r="N9" s="11">
        <v>2</v>
      </c>
      <c r="O9" s="11">
        <v>0.25</v>
      </c>
      <c r="P9" s="12">
        <f t="shared" si="3"/>
        <v>0.125</v>
      </c>
      <c r="Q9" s="11">
        <v>14.97</v>
      </c>
      <c r="R9" s="11">
        <v>0.1</v>
      </c>
      <c r="S9" s="12">
        <f t="shared" si="4"/>
        <v>6.6800267201068807E-3</v>
      </c>
      <c r="T9" s="18">
        <f t="shared" si="5"/>
        <v>0.13360053440213759</v>
      </c>
      <c r="U9" s="17">
        <f t="shared" si="17"/>
        <v>0.13168002672010687</v>
      </c>
      <c r="V9" s="18">
        <f t="shared" si="6"/>
        <v>0.20533880903490759</v>
      </c>
      <c r="W9" s="17">
        <f t="shared" si="7"/>
        <v>0.27053388090349073</v>
      </c>
      <c r="X9" s="18">
        <f t="shared" si="8"/>
        <v>0.35902361060073124</v>
      </c>
      <c r="Y9" s="18">
        <f t="shared" si="9"/>
        <v>5.7190000000000005E-2</v>
      </c>
      <c r="Z9" s="18">
        <f t="shared" si="10"/>
        <v>0.41621361060073125</v>
      </c>
      <c r="AA9" s="18">
        <f t="shared" si="18"/>
        <v>5.7523963578201359E-2</v>
      </c>
      <c r="AB9" s="18">
        <f t="shared" si="11"/>
        <v>2.3942256576948148E-2</v>
      </c>
      <c r="AC9" s="17">
        <f t="shared" si="12"/>
        <v>3.0177353271243419</v>
      </c>
      <c r="AD9" s="17">
        <f t="shared" si="13"/>
        <v>0.29472651660439225</v>
      </c>
      <c r="AE9" s="17">
        <f t="shared" si="14"/>
        <v>0.88940662099737344</v>
      </c>
      <c r="AF9" s="17">
        <f t="shared" si="15"/>
        <v>1.883729917056393</v>
      </c>
    </row>
    <row r="10" spans="1:33" ht="15.75" customHeight="1" x14ac:dyDescent="0.2">
      <c r="D10" s="15"/>
      <c r="E10" s="11">
        <v>604</v>
      </c>
      <c r="F10" s="11">
        <v>2</v>
      </c>
      <c r="G10" s="7">
        <f t="shared" si="16"/>
        <v>3.3112582781456954E-3</v>
      </c>
      <c r="H10" s="11">
        <v>2</v>
      </c>
      <c r="I10" s="11">
        <v>0.25</v>
      </c>
      <c r="J10" s="11">
        <f t="shared" si="1"/>
        <v>0.125</v>
      </c>
      <c r="K10" s="11">
        <v>13.75</v>
      </c>
      <c r="L10" s="11">
        <v>0.1</v>
      </c>
      <c r="M10" s="12">
        <f t="shared" si="2"/>
        <v>7.2727272727272727E-3</v>
      </c>
      <c r="N10" s="11">
        <v>1</v>
      </c>
      <c r="O10" s="11">
        <v>0.25</v>
      </c>
      <c r="P10" s="12">
        <f t="shared" si="3"/>
        <v>0.25</v>
      </c>
      <c r="Q10" s="11">
        <v>13.67</v>
      </c>
      <c r="R10" s="11">
        <v>0.1</v>
      </c>
      <c r="S10" s="12">
        <f t="shared" si="4"/>
        <v>7.3152889539136803E-3</v>
      </c>
      <c r="T10" s="18">
        <f t="shared" si="5"/>
        <v>7.3152889539136789E-2</v>
      </c>
      <c r="U10" s="17">
        <f t="shared" si="17"/>
        <v>0.2573152889539137</v>
      </c>
      <c r="V10" s="18">
        <f t="shared" si="6"/>
        <v>0.14545454545454545</v>
      </c>
      <c r="W10" s="17">
        <f t="shared" si="7"/>
        <v>0.13227272727272726</v>
      </c>
      <c r="X10" s="18">
        <f t="shared" si="8"/>
        <v>0.26566519154636709</v>
      </c>
      <c r="Y10" s="18">
        <f t="shared" si="9"/>
        <v>5.7190000000000005E-2</v>
      </c>
      <c r="Z10" s="18">
        <f t="shared" si="10"/>
        <v>0.3228551915463671</v>
      </c>
      <c r="AA10" s="18">
        <f t="shared" si="18"/>
        <v>0.10656452128705947</v>
      </c>
      <c r="AB10" s="18">
        <f t="shared" si="11"/>
        <v>3.4404908932180497E-2</v>
      </c>
      <c r="AC10" s="17">
        <f t="shared" si="12"/>
        <v>1.2813428938340892</v>
      </c>
      <c r="AD10" s="17">
        <f t="shared" si="13"/>
        <v>0.30208143222738237</v>
      </c>
      <c r="AE10" s="17">
        <f t="shared" si="14"/>
        <v>0.38706989654378043</v>
      </c>
      <c r="AF10" s="17">
        <f t="shared" si="15"/>
        <v>0.79983950925973102</v>
      </c>
    </row>
    <row r="11" spans="1:33" ht="15.75" customHeight="1" x14ac:dyDescent="0.2">
      <c r="D11" s="15"/>
      <c r="E11" s="11">
        <v>604</v>
      </c>
      <c r="F11" s="11">
        <v>2</v>
      </c>
      <c r="G11" s="7">
        <f t="shared" si="16"/>
        <v>3.3112582781456954E-3</v>
      </c>
      <c r="H11" s="11">
        <v>2</v>
      </c>
      <c r="I11" s="11">
        <v>0.25</v>
      </c>
      <c r="J11" s="11">
        <f t="shared" si="1"/>
        <v>0.125</v>
      </c>
      <c r="K11" s="11">
        <v>11.87</v>
      </c>
      <c r="L11" s="11">
        <v>0.1</v>
      </c>
      <c r="M11" s="12">
        <f t="shared" si="2"/>
        <v>8.4245998315080044E-3</v>
      </c>
      <c r="N11" s="11">
        <v>1</v>
      </c>
      <c r="O11" s="11">
        <v>0.25</v>
      </c>
      <c r="P11" s="12">
        <f t="shared" si="3"/>
        <v>0.25</v>
      </c>
      <c r="Q11" s="11">
        <v>13</v>
      </c>
      <c r="R11" s="11">
        <v>0.1</v>
      </c>
      <c r="S11" s="16">
        <f t="shared" si="4"/>
        <v>7.6923076923076927E-3</v>
      </c>
      <c r="T11" s="18">
        <f t="shared" si="5"/>
        <v>7.6923076923076927E-2</v>
      </c>
      <c r="U11" s="17">
        <f t="shared" si="17"/>
        <v>0.25769230769230766</v>
      </c>
      <c r="V11" s="18">
        <f t="shared" si="6"/>
        <v>0.16849199663016007</v>
      </c>
      <c r="W11" s="17">
        <f t="shared" si="7"/>
        <v>0.13342459983150801</v>
      </c>
      <c r="X11" s="18">
        <f t="shared" si="8"/>
        <v>0.27242517363225838</v>
      </c>
      <c r="Y11" s="18">
        <f t="shared" si="9"/>
        <v>5.7190000000000005E-2</v>
      </c>
      <c r="Z11" s="18">
        <f t="shared" si="10"/>
        <v>0.3296151736322584</v>
      </c>
      <c r="AA11" s="18">
        <f t="shared" si="18"/>
        <v>0.10719079813754206</v>
      </c>
      <c r="AB11" s="18">
        <f t="shared" si="11"/>
        <v>3.5331713539886289E-2</v>
      </c>
      <c r="AC11" s="17">
        <f t="shared" si="12"/>
        <v>1.4925313376653495</v>
      </c>
      <c r="AD11" s="17">
        <f t="shared" si="13"/>
        <v>0.30096698662873916</v>
      </c>
      <c r="AE11" s="17">
        <f t="shared" si="14"/>
        <v>0.44920265914610141</v>
      </c>
      <c r="AF11" s="17">
        <f t="shared" si="15"/>
        <v>0.93166750166376366</v>
      </c>
    </row>
    <row r="12" spans="1:33" ht="15.75" customHeight="1" x14ac:dyDescent="0.2">
      <c r="D12" s="15"/>
      <c r="G12" s="7"/>
      <c r="J12" s="11"/>
      <c r="L12" s="11"/>
      <c r="M12" s="12"/>
      <c r="S12" s="16"/>
    </row>
    <row r="13" spans="1:33" ht="15.75" customHeight="1" x14ac:dyDescent="0.2">
      <c r="D13" s="15"/>
      <c r="G13" s="7"/>
      <c r="J13" s="11"/>
      <c r="L13" s="11"/>
      <c r="M13" s="12"/>
      <c r="S13" s="16"/>
    </row>
    <row r="14" spans="1:33" ht="15.75" customHeight="1" x14ac:dyDescent="0.2">
      <c r="D14" s="15"/>
      <c r="G14" s="7"/>
      <c r="J14" s="11"/>
      <c r="M14" s="16"/>
      <c r="S14" s="16"/>
    </row>
    <row r="15" spans="1:33" ht="15.75" customHeight="1" x14ac:dyDescent="0.15">
      <c r="D15" s="15"/>
      <c r="G15" s="15"/>
      <c r="M15" s="16"/>
      <c r="S15" s="16"/>
    </row>
    <row r="16" spans="1:33" ht="15.75" customHeight="1" x14ac:dyDescent="0.15">
      <c r="D16" s="15"/>
      <c r="G16" s="15"/>
      <c r="M16" s="16"/>
      <c r="S16" s="16"/>
    </row>
    <row r="17" spans="4:19" ht="15.75" customHeight="1" x14ac:dyDescent="0.15">
      <c r="D17" s="15"/>
      <c r="G17" s="15"/>
      <c r="M17" s="16"/>
      <c r="S17" s="16"/>
    </row>
    <row r="18" spans="4:19" ht="15.75" customHeight="1" x14ac:dyDescent="0.15">
      <c r="D18" s="15"/>
      <c r="G18" s="15"/>
      <c r="M18" s="16"/>
      <c r="S18" s="16"/>
    </row>
    <row r="19" spans="4:19" ht="15.75" customHeight="1" x14ac:dyDescent="0.15">
      <c r="D19" s="15"/>
      <c r="G19" s="15"/>
      <c r="M19" s="16"/>
      <c r="S19" s="16"/>
    </row>
    <row r="20" spans="4:19" ht="15.75" customHeight="1" x14ac:dyDescent="0.15">
      <c r="D20" s="15"/>
      <c r="G20" s="15"/>
      <c r="M20" s="16"/>
      <c r="S20" s="16"/>
    </row>
    <row r="21" spans="4:19" ht="15.75" customHeight="1" x14ac:dyDescent="0.15">
      <c r="D21" s="15"/>
      <c r="G21" s="15"/>
      <c r="M21" s="16"/>
      <c r="S21" s="16"/>
    </row>
    <row r="22" spans="4:19" ht="15.75" customHeight="1" x14ac:dyDescent="0.15">
      <c r="D22" s="15"/>
      <c r="G22" s="15"/>
      <c r="M22" s="16"/>
      <c r="S22" s="16"/>
    </row>
    <row r="23" spans="4:19" ht="15.75" customHeight="1" x14ac:dyDescent="0.15">
      <c r="D23" s="15"/>
      <c r="G23" s="15"/>
      <c r="M23" s="16"/>
      <c r="S23" s="16"/>
    </row>
    <row r="24" spans="4:19" ht="15.75" customHeight="1" x14ac:dyDescent="0.15">
      <c r="D24" s="15"/>
      <c r="G24" s="15"/>
      <c r="M24" s="16"/>
      <c r="S24" s="16"/>
    </row>
    <row r="25" spans="4:19" ht="15.75" customHeight="1" x14ac:dyDescent="0.15">
      <c r="D25" s="15"/>
      <c r="G25" s="15"/>
      <c r="M25" s="16"/>
      <c r="S25" s="16"/>
    </row>
    <row r="26" spans="4:19" ht="15.75" customHeight="1" x14ac:dyDescent="0.15">
      <c r="D26" s="15"/>
      <c r="G26" s="15"/>
      <c r="M26" s="16"/>
      <c r="S26" s="16"/>
    </row>
    <row r="27" spans="4:19" ht="15.75" customHeight="1" x14ac:dyDescent="0.15">
      <c r="D27" s="15"/>
      <c r="G27" s="15"/>
      <c r="M27" s="16"/>
      <c r="S27" s="16"/>
    </row>
    <row r="28" spans="4:19" ht="15.75" customHeight="1" x14ac:dyDescent="0.15">
      <c r="D28" s="15"/>
      <c r="G28" s="15"/>
      <c r="M28" s="16"/>
      <c r="S28" s="16"/>
    </row>
    <row r="29" spans="4:19" ht="15.75" customHeight="1" x14ac:dyDescent="0.15">
      <c r="D29" s="15"/>
      <c r="G29" s="15"/>
      <c r="M29" s="16"/>
      <c r="S29" s="16"/>
    </row>
    <row r="30" spans="4:19" ht="15.75" customHeight="1" x14ac:dyDescent="0.15">
      <c r="D30" s="15"/>
      <c r="G30" s="15"/>
      <c r="M30" s="16"/>
      <c r="S30" s="16"/>
    </row>
    <row r="31" spans="4:19" ht="15.75" customHeight="1" x14ac:dyDescent="0.15">
      <c r="D31" s="15"/>
      <c r="G31" s="15"/>
      <c r="M31" s="16"/>
      <c r="S31" s="16"/>
    </row>
    <row r="32" spans="4:19" ht="15.75" customHeight="1" x14ac:dyDescent="0.15">
      <c r="D32" s="15"/>
      <c r="G32" s="15"/>
      <c r="M32" s="16"/>
      <c r="S32" s="16"/>
    </row>
    <row r="33" spans="4:19" ht="15.75" customHeight="1" x14ac:dyDescent="0.15">
      <c r="D33" s="15"/>
      <c r="G33" s="15"/>
      <c r="M33" s="16"/>
      <c r="S33" s="16"/>
    </row>
    <row r="34" spans="4:19" ht="15.75" customHeight="1" x14ac:dyDescent="0.15">
      <c r="D34" s="15"/>
      <c r="G34" s="15"/>
      <c r="M34" s="16"/>
      <c r="S34" s="16"/>
    </row>
    <row r="35" spans="4:19" ht="15.75" customHeight="1" x14ac:dyDescent="0.15">
      <c r="D35" s="15"/>
      <c r="G35" s="15"/>
      <c r="M35" s="16"/>
      <c r="S35" s="16"/>
    </row>
    <row r="36" spans="4:19" ht="15.75" customHeight="1" x14ac:dyDescent="0.15">
      <c r="D36" s="15"/>
      <c r="G36" s="15"/>
      <c r="M36" s="16"/>
      <c r="S36" s="16"/>
    </row>
    <row r="37" spans="4:19" ht="15.75" customHeight="1" x14ac:dyDescent="0.15">
      <c r="D37" s="15"/>
      <c r="G37" s="15"/>
      <c r="M37" s="16"/>
      <c r="S37" s="16"/>
    </row>
    <row r="38" spans="4:19" ht="15.75" customHeight="1" x14ac:dyDescent="0.15">
      <c r="D38" s="15"/>
      <c r="G38" s="15"/>
      <c r="M38" s="16"/>
      <c r="S38" s="16"/>
    </row>
    <row r="39" spans="4:19" ht="15.75" customHeight="1" x14ac:dyDescent="0.15">
      <c r="D39" s="15"/>
      <c r="G39" s="15"/>
      <c r="M39" s="16"/>
      <c r="S39" s="16"/>
    </row>
    <row r="40" spans="4:19" ht="15.75" customHeight="1" x14ac:dyDescent="0.15">
      <c r="D40" s="15"/>
      <c r="G40" s="15"/>
      <c r="M40" s="16"/>
      <c r="S40" s="16"/>
    </row>
    <row r="41" spans="4:19" ht="13" x14ac:dyDescent="0.15">
      <c r="D41" s="15"/>
      <c r="G41" s="15"/>
      <c r="M41" s="16"/>
      <c r="S41" s="16"/>
    </row>
    <row r="42" spans="4:19" ht="13" x14ac:dyDescent="0.15">
      <c r="D42" s="15"/>
      <c r="G42" s="15"/>
      <c r="M42" s="16"/>
      <c r="S42" s="16"/>
    </row>
    <row r="43" spans="4:19" ht="13" x14ac:dyDescent="0.15">
      <c r="D43" s="15"/>
      <c r="G43" s="15"/>
      <c r="M43" s="16"/>
      <c r="S43" s="16"/>
    </row>
    <row r="44" spans="4:19" ht="13" x14ac:dyDescent="0.15">
      <c r="D44" s="15"/>
      <c r="G44" s="15"/>
      <c r="M44" s="16"/>
      <c r="S44" s="16"/>
    </row>
    <row r="45" spans="4:19" ht="13" x14ac:dyDescent="0.15">
      <c r="D45" s="15"/>
      <c r="G45" s="15"/>
      <c r="M45" s="16"/>
      <c r="S45" s="16"/>
    </row>
    <row r="46" spans="4:19" ht="13" x14ac:dyDescent="0.15">
      <c r="D46" s="15"/>
      <c r="G46" s="15"/>
      <c r="M46" s="16"/>
      <c r="S46" s="16"/>
    </row>
    <row r="47" spans="4:19" ht="13" x14ac:dyDescent="0.15">
      <c r="D47" s="15"/>
      <c r="G47" s="15"/>
      <c r="M47" s="16"/>
      <c r="S47" s="16"/>
    </row>
    <row r="48" spans="4:19" ht="13" x14ac:dyDescent="0.15">
      <c r="D48" s="15"/>
      <c r="G48" s="15"/>
      <c r="M48" s="16"/>
      <c r="S48" s="16"/>
    </row>
    <row r="49" spans="4:19" ht="13" x14ac:dyDescent="0.15">
      <c r="D49" s="15"/>
      <c r="G49" s="15"/>
      <c r="M49" s="16"/>
      <c r="S49" s="16"/>
    </row>
    <row r="50" spans="4:19" ht="13" x14ac:dyDescent="0.15">
      <c r="D50" s="15"/>
      <c r="G50" s="15"/>
      <c r="M50" s="16"/>
      <c r="S50" s="16"/>
    </row>
    <row r="51" spans="4:19" ht="13" x14ac:dyDescent="0.15">
      <c r="D51" s="15"/>
      <c r="G51" s="15"/>
      <c r="M51" s="16"/>
      <c r="S51" s="16"/>
    </row>
    <row r="52" spans="4:19" ht="13" x14ac:dyDescent="0.15">
      <c r="D52" s="15"/>
      <c r="G52" s="15"/>
      <c r="M52" s="16"/>
      <c r="S52" s="16"/>
    </row>
    <row r="53" spans="4:19" ht="13" x14ac:dyDescent="0.15">
      <c r="D53" s="15"/>
      <c r="G53" s="15"/>
      <c r="M53" s="16"/>
      <c r="S53" s="16"/>
    </row>
    <row r="54" spans="4:19" ht="13" x14ac:dyDescent="0.15">
      <c r="D54" s="15"/>
      <c r="G54" s="15"/>
      <c r="M54" s="16"/>
      <c r="S54" s="16"/>
    </row>
    <row r="55" spans="4:19" ht="13" x14ac:dyDescent="0.15">
      <c r="D55" s="15"/>
      <c r="G55" s="15"/>
      <c r="M55" s="16"/>
      <c r="S55" s="16"/>
    </row>
    <row r="56" spans="4:19" ht="13" x14ac:dyDescent="0.15">
      <c r="D56" s="15"/>
      <c r="G56" s="15"/>
      <c r="M56" s="16"/>
      <c r="S56" s="16"/>
    </row>
    <row r="57" spans="4:19" ht="13" x14ac:dyDescent="0.15">
      <c r="D57" s="15"/>
      <c r="G57" s="15"/>
      <c r="M57" s="16"/>
      <c r="S57" s="16"/>
    </row>
    <row r="58" spans="4:19" ht="13" x14ac:dyDescent="0.15">
      <c r="D58" s="15"/>
      <c r="G58" s="15"/>
      <c r="M58" s="16"/>
      <c r="S58" s="16"/>
    </row>
    <row r="59" spans="4:19" ht="13" x14ac:dyDescent="0.15">
      <c r="D59" s="15"/>
      <c r="G59" s="15"/>
      <c r="M59" s="16"/>
      <c r="S59" s="16"/>
    </row>
    <row r="60" spans="4:19" ht="13" x14ac:dyDescent="0.15">
      <c r="D60" s="15"/>
      <c r="G60" s="15"/>
      <c r="M60" s="16"/>
      <c r="S60" s="16"/>
    </row>
    <row r="61" spans="4:19" ht="13" x14ac:dyDescent="0.15">
      <c r="D61" s="15"/>
      <c r="G61" s="15"/>
      <c r="M61" s="16"/>
      <c r="S61" s="16"/>
    </row>
    <row r="62" spans="4:19" ht="13" x14ac:dyDescent="0.15">
      <c r="D62" s="15"/>
      <c r="G62" s="15"/>
      <c r="M62" s="16"/>
      <c r="S62" s="16"/>
    </row>
    <row r="63" spans="4:19" ht="13" x14ac:dyDescent="0.15">
      <c r="D63" s="15"/>
      <c r="G63" s="15"/>
      <c r="M63" s="16"/>
      <c r="S63" s="16"/>
    </row>
    <row r="64" spans="4:19" ht="13" x14ac:dyDescent="0.15">
      <c r="D64" s="15"/>
      <c r="G64" s="15"/>
      <c r="M64" s="16"/>
      <c r="S64" s="16"/>
    </row>
    <row r="65" spans="4:19" ht="13" x14ac:dyDescent="0.15">
      <c r="D65" s="15"/>
      <c r="G65" s="15"/>
      <c r="M65" s="16"/>
      <c r="S65" s="16"/>
    </row>
    <row r="66" spans="4:19" ht="13" x14ac:dyDescent="0.15">
      <c r="D66" s="15"/>
      <c r="G66" s="15"/>
      <c r="M66" s="16"/>
      <c r="S66" s="16"/>
    </row>
    <row r="67" spans="4:19" ht="13" x14ac:dyDescent="0.15">
      <c r="D67" s="15"/>
      <c r="G67" s="15"/>
      <c r="M67" s="16"/>
      <c r="S67" s="16"/>
    </row>
    <row r="68" spans="4:19" ht="13" x14ac:dyDescent="0.15">
      <c r="D68" s="15"/>
      <c r="G68" s="15"/>
      <c r="M68" s="16"/>
      <c r="S68" s="16"/>
    </row>
    <row r="69" spans="4:19" ht="13" x14ac:dyDescent="0.15">
      <c r="D69" s="15"/>
      <c r="G69" s="15"/>
      <c r="M69" s="16"/>
      <c r="S69" s="16"/>
    </row>
    <row r="70" spans="4:19" ht="13" x14ac:dyDescent="0.15">
      <c r="D70" s="15"/>
      <c r="G70" s="15"/>
      <c r="M70" s="16"/>
      <c r="S70" s="16"/>
    </row>
    <row r="71" spans="4:19" ht="13" x14ac:dyDescent="0.15">
      <c r="D71" s="15"/>
      <c r="G71" s="15"/>
      <c r="M71" s="16"/>
      <c r="S71" s="16"/>
    </row>
    <row r="72" spans="4:19" ht="13" x14ac:dyDescent="0.15">
      <c r="D72" s="15"/>
      <c r="G72" s="15"/>
      <c r="M72" s="16"/>
      <c r="S72" s="16"/>
    </row>
    <row r="73" spans="4:19" ht="13" x14ac:dyDescent="0.15">
      <c r="D73" s="15"/>
      <c r="G73" s="15"/>
      <c r="M73" s="16"/>
      <c r="S73" s="16"/>
    </row>
    <row r="74" spans="4:19" ht="13" x14ac:dyDescent="0.15">
      <c r="D74" s="15"/>
      <c r="G74" s="15"/>
      <c r="M74" s="16"/>
      <c r="S74" s="16"/>
    </row>
    <row r="75" spans="4:19" ht="13" x14ac:dyDescent="0.15">
      <c r="D75" s="15"/>
      <c r="G75" s="15"/>
      <c r="M75" s="16"/>
      <c r="S75" s="16"/>
    </row>
    <row r="76" spans="4:19" ht="13" x14ac:dyDescent="0.15">
      <c r="D76" s="15"/>
      <c r="G76" s="15"/>
      <c r="M76" s="16"/>
      <c r="S76" s="16"/>
    </row>
    <row r="77" spans="4:19" ht="13" x14ac:dyDescent="0.15">
      <c r="D77" s="15"/>
      <c r="G77" s="15"/>
      <c r="M77" s="16"/>
      <c r="S77" s="16"/>
    </row>
    <row r="78" spans="4:19" ht="13" x14ac:dyDescent="0.15">
      <c r="D78" s="15"/>
      <c r="G78" s="15"/>
      <c r="M78" s="16"/>
      <c r="S78" s="16"/>
    </row>
    <row r="79" spans="4:19" ht="13" x14ac:dyDescent="0.15">
      <c r="D79" s="15"/>
      <c r="G79" s="15"/>
      <c r="M79" s="16"/>
      <c r="S79" s="16"/>
    </row>
    <row r="80" spans="4:19" ht="13" x14ac:dyDescent="0.15">
      <c r="D80" s="15"/>
      <c r="G80" s="15"/>
      <c r="M80" s="16"/>
      <c r="S80" s="16"/>
    </row>
    <row r="81" spans="4:19" ht="13" x14ac:dyDescent="0.15">
      <c r="D81" s="15"/>
      <c r="G81" s="15"/>
      <c r="M81" s="16"/>
      <c r="S81" s="16"/>
    </row>
    <row r="82" spans="4:19" ht="13" x14ac:dyDescent="0.15">
      <c r="D82" s="15"/>
      <c r="G82" s="15"/>
      <c r="M82" s="16"/>
      <c r="S82" s="16"/>
    </row>
    <row r="83" spans="4:19" ht="13" x14ac:dyDescent="0.15">
      <c r="D83" s="15"/>
      <c r="G83" s="15"/>
      <c r="M83" s="16"/>
      <c r="S83" s="16"/>
    </row>
    <row r="84" spans="4:19" ht="13" x14ac:dyDescent="0.15">
      <c r="D84" s="15"/>
      <c r="G84" s="15"/>
      <c r="M84" s="16"/>
      <c r="S84" s="16"/>
    </row>
    <row r="85" spans="4:19" ht="13" x14ac:dyDescent="0.15">
      <c r="D85" s="15"/>
      <c r="G85" s="15"/>
      <c r="M85" s="16"/>
      <c r="S85" s="16"/>
    </row>
    <row r="86" spans="4:19" ht="13" x14ac:dyDescent="0.15">
      <c r="D86" s="15"/>
      <c r="G86" s="15"/>
      <c r="M86" s="16"/>
      <c r="S86" s="16"/>
    </row>
    <row r="87" spans="4:19" ht="13" x14ac:dyDescent="0.15">
      <c r="D87" s="15"/>
      <c r="G87" s="15"/>
      <c r="M87" s="16"/>
      <c r="S87" s="16"/>
    </row>
    <row r="88" spans="4:19" ht="13" x14ac:dyDescent="0.15">
      <c r="D88" s="15"/>
      <c r="G88" s="15"/>
      <c r="M88" s="16"/>
      <c r="S88" s="16"/>
    </row>
    <row r="89" spans="4:19" ht="13" x14ac:dyDescent="0.15">
      <c r="D89" s="15"/>
      <c r="G89" s="15"/>
      <c r="M89" s="16"/>
      <c r="S89" s="16"/>
    </row>
    <row r="90" spans="4:19" ht="13" x14ac:dyDescent="0.15">
      <c r="D90" s="15"/>
      <c r="G90" s="15"/>
      <c r="M90" s="16"/>
      <c r="S90" s="16"/>
    </row>
    <row r="91" spans="4:19" ht="13" x14ac:dyDescent="0.15">
      <c r="D91" s="15"/>
      <c r="G91" s="15"/>
      <c r="M91" s="16"/>
      <c r="S91" s="16"/>
    </row>
    <row r="92" spans="4:19" ht="13" x14ac:dyDescent="0.15">
      <c r="D92" s="15"/>
      <c r="G92" s="15"/>
      <c r="M92" s="16"/>
      <c r="S92" s="16"/>
    </row>
    <row r="93" spans="4:19" ht="13" x14ac:dyDescent="0.15">
      <c r="D93" s="15"/>
      <c r="G93" s="15"/>
      <c r="M93" s="16"/>
      <c r="S93" s="16"/>
    </row>
    <row r="94" spans="4:19" ht="13" x14ac:dyDescent="0.15">
      <c r="D94" s="15"/>
      <c r="G94" s="15"/>
      <c r="M94" s="16"/>
      <c r="S94" s="16"/>
    </row>
    <row r="95" spans="4:19" ht="13" x14ac:dyDescent="0.15">
      <c r="D95" s="15"/>
      <c r="G95" s="15"/>
      <c r="M95" s="16"/>
      <c r="S95" s="16"/>
    </row>
    <row r="96" spans="4:19" ht="13" x14ac:dyDescent="0.15">
      <c r="D96" s="15"/>
      <c r="G96" s="15"/>
      <c r="M96" s="16"/>
      <c r="S96" s="16"/>
    </row>
    <row r="97" spans="4:19" ht="13" x14ac:dyDescent="0.15">
      <c r="D97" s="15"/>
      <c r="G97" s="15"/>
      <c r="M97" s="16"/>
      <c r="S97" s="16"/>
    </row>
    <row r="98" spans="4:19" ht="13" x14ac:dyDescent="0.15">
      <c r="D98" s="15"/>
      <c r="G98" s="15"/>
      <c r="M98" s="16"/>
      <c r="S98" s="16"/>
    </row>
    <row r="99" spans="4:19" ht="13" x14ac:dyDescent="0.15">
      <c r="D99" s="15"/>
      <c r="G99" s="15"/>
      <c r="M99" s="16"/>
      <c r="S99" s="16"/>
    </row>
    <row r="100" spans="4:19" ht="13" x14ac:dyDescent="0.15">
      <c r="D100" s="15"/>
      <c r="G100" s="15"/>
      <c r="M100" s="16"/>
      <c r="S100" s="16"/>
    </row>
    <row r="101" spans="4:19" ht="13" x14ac:dyDescent="0.15">
      <c r="D101" s="15"/>
      <c r="G101" s="15"/>
      <c r="M101" s="16"/>
      <c r="S101" s="16"/>
    </row>
    <row r="102" spans="4:19" ht="13" x14ac:dyDescent="0.15">
      <c r="D102" s="15"/>
      <c r="G102" s="15"/>
      <c r="M102" s="16"/>
      <c r="S102" s="16"/>
    </row>
    <row r="103" spans="4:19" ht="13" x14ac:dyDescent="0.15">
      <c r="D103" s="15"/>
      <c r="G103" s="15"/>
      <c r="M103" s="16"/>
      <c r="S103" s="16"/>
    </row>
    <row r="104" spans="4:19" ht="13" x14ac:dyDescent="0.15">
      <c r="D104" s="15"/>
      <c r="G104" s="15"/>
      <c r="M104" s="16"/>
      <c r="S104" s="16"/>
    </row>
    <row r="105" spans="4:19" ht="13" x14ac:dyDescent="0.15">
      <c r="D105" s="15"/>
      <c r="G105" s="15"/>
      <c r="M105" s="16"/>
      <c r="S105" s="16"/>
    </row>
    <row r="106" spans="4:19" ht="13" x14ac:dyDescent="0.15">
      <c r="D106" s="15"/>
      <c r="G106" s="15"/>
      <c r="M106" s="16"/>
      <c r="S106" s="16"/>
    </row>
    <row r="107" spans="4:19" ht="13" x14ac:dyDescent="0.15">
      <c r="D107" s="15"/>
      <c r="G107" s="15"/>
      <c r="M107" s="16"/>
      <c r="S107" s="16"/>
    </row>
    <row r="108" spans="4:19" ht="13" x14ac:dyDescent="0.15">
      <c r="D108" s="15"/>
      <c r="G108" s="15"/>
      <c r="M108" s="16"/>
      <c r="S108" s="16"/>
    </row>
    <row r="109" spans="4:19" ht="13" x14ac:dyDescent="0.15">
      <c r="D109" s="15"/>
      <c r="G109" s="15"/>
      <c r="M109" s="16"/>
      <c r="S109" s="16"/>
    </row>
    <row r="110" spans="4:19" ht="13" x14ac:dyDescent="0.15">
      <c r="D110" s="15"/>
      <c r="G110" s="15"/>
      <c r="M110" s="16"/>
      <c r="S110" s="16"/>
    </row>
    <row r="111" spans="4:19" ht="13" x14ac:dyDescent="0.15">
      <c r="D111" s="15"/>
      <c r="G111" s="15"/>
      <c r="M111" s="16"/>
      <c r="S111" s="16"/>
    </row>
    <row r="112" spans="4:19" ht="13" x14ac:dyDescent="0.15">
      <c r="D112" s="15"/>
      <c r="G112" s="15"/>
      <c r="M112" s="16"/>
      <c r="S112" s="16"/>
    </row>
    <row r="113" spans="4:19" ht="13" x14ac:dyDescent="0.15">
      <c r="D113" s="15"/>
      <c r="G113" s="15"/>
      <c r="M113" s="16"/>
      <c r="S113" s="16"/>
    </row>
    <row r="114" spans="4:19" ht="13" x14ac:dyDescent="0.15">
      <c r="D114" s="15"/>
      <c r="G114" s="15"/>
      <c r="M114" s="16"/>
      <c r="S114" s="16"/>
    </row>
    <row r="115" spans="4:19" ht="13" x14ac:dyDescent="0.15">
      <c r="D115" s="15"/>
      <c r="G115" s="15"/>
      <c r="M115" s="16"/>
      <c r="S115" s="16"/>
    </row>
    <row r="116" spans="4:19" ht="13" x14ac:dyDescent="0.15">
      <c r="D116" s="15"/>
      <c r="G116" s="15"/>
      <c r="M116" s="16"/>
      <c r="S116" s="16"/>
    </row>
    <row r="117" spans="4:19" ht="13" x14ac:dyDescent="0.15">
      <c r="D117" s="15"/>
      <c r="G117" s="15"/>
      <c r="M117" s="16"/>
      <c r="S117" s="16"/>
    </row>
    <row r="118" spans="4:19" ht="13" x14ac:dyDescent="0.15">
      <c r="D118" s="15"/>
      <c r="G118" s="15"/>
      <c r="M118" s="16"/>
      <c r="S118" s="16"/>
    </row>
    <row r="119" spans="4:19" ht="13" x14ac:dyDescent="0.15">
      <c r="D119" s="15"/>
      <c r="G119" s="15"/>
      <c r="M119" s="16"/>
      <c r="S119" s="16"/>
    </row>
    <row r="120" spans="4:19" ht="13" x14ac:dyDescent="0.15">
      <c r="D120" s="15"/>
      <c r="G120" s="15"/>
      <c r="M120" s="16"/>
      <c r="S120" s="16"/>
    </row>
    <row r="121" spans="4:19" ht="13" x14ac:dyDescent="0.15">
      <c r="D121" s="15"/>
      <c r="G121" s="15"/>
      <c r="M121" s="16"/>
      <c r="S121" s="16"/>
    </row>
    <row r="122" spans="4:19" ht="13" x14ac:dyDescent="0.15">
      <c r="D122" s="15"/>
      <c r="G122" s="15"/>
      <c r="M122" s="16"/>
      <c r="S122" s="16"/>
    </row>
    <row r="123" spans="4:19" ht="13" x14ac:dyDescent="0.15">
      <c r="D123" s="15"/>
      <c r="G123" s="15"/>
      <c r="M123" s="16"/>
      <c r="S123" s="16"/>
    </row>
    <row r="124" spans="4:19" ht="13" x14ac:dyDescent="0.15">
      <c r="D124" s="15"/>
      <c r="G124" s="15"/>
      <c r="M124" s="16"/>
      <c r="S124" s="16"/>
    </row>
    <row r="125" spans="4:19" ht="13" x14ac:dyDescent="0.15">
      <c r="D125" s="15"/>
      <c r="G125" s="15"/>
      <c r="M125" s="16"/>
      <c r="S125" s="16"/>
    </row>
    <row r="126" spans="4:19" ht="13" x14ac:dyDescent="0.15">
      <c r="D126" s="15"/>
      <c r="G126" s="15"/>
      <c r="M126" s="16"/>
      <c r="S126" s="16"/>
    </row>
    <row r="127" spans="4:19" ht="13" x14ac:dyDescent="0.15">
      <c r="D127" s="15"/>
      <c r="G127" s="15"/>
      <c r="M127" s="16"/>
      <c r="S127" s="16"/>
    </row>
    <row r="128" spans="4:19" ht="13" x14ac:dyDescent="0.15">
      <c r="D128" s="15"/>
      <c r="G128" s="15"/>
      <c r="M128" s="16"/>
      <c r="S128" s="16"/>
    </row>
    <row r="129" spans="4:19" ht="13" x14ac:dyDescent="0.15">
      <c r="D129" s="15"/>
      <c r="G129" s="15"/>
      <c r="M129" s="16"/>
      <c r="S129" s="16"/>
    </row>
    <row r="130" spans="4:19" ht="13" x14ac:dyDescent="0.15">
      <c r="D130" s="15"/>
      <c r="G130" s="15"/>
      <c r="M130" s="16"/>
      <c r="S130" s="16"/>
    </row>
    <row r="131" spans="4:19" ht="13" x14ac:dyDescent="0.15">
      <c r="D131" s="15"/>
      <c r="G131" s="15"/>
      <c r="M131" s="16"/>
      <c r="S131" s="16"/>
    </row>
    <row r="132" spans="4:19" ht="13" x14ac:dyDescent="0.15">
      <c r="D132" s="15"/>
      <c r="G132" s="15"/>
      <c r="M132" s="16"/>
      <c r="S132" s="16"/>
    </row>
    <row r="133" spans="4:19" ht="13" x14ac:dyDescent="0.15">
      <c r="D133" s="15"/>
      <c r="G133" s="15"/>
      <c r="M133" s="16"/>
      <c r="S133" s="16"/>
    </row>
    <row r="134" spans="4:19" ht="13" x14ac:dyDescent="0.15">
      <c r="D134" s="15"/>
      <c r="G134" s="15"/>
      <c r="M134" s="16"/>
      <c r="S134" s="16"/>
    </row>
    <row r="135" spans="4:19" ht="13" x14ac:dyDescent="0.15">
      <c r="D135" s="15"/>
      <c r="G135" s="15"/>
      <c r="M135" s="16"/>
      <c r="S135" s="16"/>
    </row>
    <row r="136" spans="4:19" ht="13" x14ac:dyDescent="0.15">
      <c r="D136" s="15"/>
      <c r="G136" s="15"/>
      <c r="M136" s="16"/>
      <c r="S136" s="16"/>
    </row>
    <row r="137" spans="4:19" ht="13" x14ac:dyDescent="0.15">
      <c r="D137" s="15"/>
      <c r="G137" s="15"/>
      <c r="M137" s="16"/>
      <c r="S137" s="16"/>
    </row>
    <row r="138" spans="4:19" ht="13" x14ac:dyDescent="0.15">
      <c r="D138" s="15"/>
      <c r="G138" s="15"/>
      <c r="M138" s="16"/>
      <c r="S138" s="16"/>
    </row>
    <row r="139" spans="4:19" ht="13" x14ac:dyDescent="0.15">
      <c r="D139" s="15"/>
      <c r="G139" s="15"/>
      <c r="M139" s="16"/>
      <c r="S139" s="16"/>
    </row>
    <row r="140" spans="4:19" ht="13" x14ac:dyDescent="0.15">
      <c r="D140" s="15"/>
      <c r="G140" s="15"/>
      <c r="M140" s="16"/>
      <c r="S140" s="16"/>
    </row>
    <row r="141" spans="4:19" ht="13" x14ac:dyDescent="0.15">
      <c r="D141" s="15"/>
      <c r="G141" s="15"/>
      <c r="M141" s="16"/>
      <c r="S141" s="16"/>
    </row>
    <row r="142" spans="4:19" ht="13" x14ac:dyDescent="0.15">
      <c r="D142" s="15"/>
      <c r="G142" s="15"/>
      <c r="M142" s="16"/>
      <c r="S142" s="16"/>
    </row>
    <row r="143" spans="4:19" ht="13" x14ac:dyDescent="0.15">
      <c r="D143" s="15"/>
      <c r="G143" s="15"/>
      <c r="M143" s="16"/>
      <c r="S143" s="16"/>
    </row>
    <row r="144" spans="4:19" ht="13" x14ac:dyDescent="0.15">
      <c r="D144" s="15"/>
      <c r="G144" s="15"/>
      <c r="M144" s="16"/>
      <c r="S144" s="16"/>
    </row>
    <row r="145" spans="4:19" ht="13" x14ac:dyDescent="0.15">
      <c r="D145" s="15"/>
      <c r="G145" s="15"/>
      <c r="M145" s="16"/>
      <c r="S145" s="16"/>
    </row>
    <row r="146" spans="4:19" ht="13" x14ac:dyDescent="0.15">
      <c r="D146" s="15"/>
      <c r="G146" s="15"/>
      <c r="M146" s="16"/>
      <c r="S146" s="16"/>
    </row>
    <row r="147" spans="4:19" ht="13" x14ac:dyDescent="0.15">
      <c r="D147" s="15"/>
      <c r="G147" s="15"/>
      <c r="M147" s="16"/>
      <c r="S147" s="16"/>
    </row>
    <row r="148" spans="4:19" ht="13" x14ac:dyDescent="0.15">
      <c r="D148" s="15"/>
      <c r="G148" s="15"/>
      <c r="M148" s="16"/>
      <c r="S148" s="16"/>
    </row>
    <row r="149" spans="4:19" ht="13" x14ac:dyDescent="0.15">
      <c r="D149" s="15"/>
      <c r="G149" s="15"/>
      <c r="M149" s="16"/>
      <c r="S149" s="16"/>
    </row>
    <row r="150" spans="4:19" ht="13" x14ac:dyDescent="0.15">
      <c r="D150" s="15"/>
      <c r="G150" s="15"/>
      <c r="M150" s="16"/>
      <c r="S150" s="16"/>
    </row>
    <row r="151" spans="4:19" ht="13" x14ac:dyDescent="0.15">
      <c r="D151" s="15"/>
      <c r="G151" s="15"/>
      <c r="M151" s="16"/>
      <c r="S151" s="16"/>
    </row>
    <row r="152" spans="4:19" ht="13" x14ac:dyDescent="0.15">
      <c r="D152" s="15"/>
      <c r="G152" s="15"/>
      <c r="M152" s="16"/>
      <c r="S152" s="16"/>
    </row>
    <row r="153" spans="4:19" ht="13" x14ac:dyDescent="0.15">
      <c r="D153" s="15"/>
      <c r="G153" s="15"/>
      <c r="M153" s="16"/>
      <c r="S153" s="16"/>
    </row>
    <row r="154" spans="4:19" ht="13" x14ac:dyDescent="0.15">
      <c r="D154" s="15"/>
      <c r="G154" s="15"/>
      <c r="M154" s="16"/>
      <c r="S154" s="16"/>
    </row>
    <row r="155" spans="4:19" ht="13" x14ac:dyDescent="0.15">
      <c r="D155" s="15"/>
      <c r="G155" s="15"/>
      <c r="M155" s="16"/>
      <c r="S155" s="16"/>
    </row>
    <row r="156" spans="4:19" ht="13" x14ac:dyDescent="0.15">
      <c r="D156" s="15"/>
      <c r="G156" s="15"/>
      <c r="M156" s="16"/>
      <c r="S156" s="16"/>
    </row>
    <row r="157" spans="4:19" ht="13" x14ac:dyDescent="0.15">
      <c r="D157" s="15"/>
      <c r="G157" s="15"/>
      <c r="M157" s="16"/>
      <c r="S157" s="16"/>
    </row>
    <row r="158" spans="4:19" ht="13" x14ac:dyDescent="0.15">
      <c r="D158" s="15"/>
      <c r="G158" s="15"/>
      <c r="M158" s="16"/>
      <c r="S158" s="16"/>
    </row>
    <row r="159" spans="4:19" ht="13" x14ac:dyDescent="0.15">
      <c r="D159" s="15"/>
      <c r="G159" s="15"/>
      <c r="M159" s="16"/>
      <c r="S159" s="16"/>
    </row>
    <row r="160" spans="4:19" ht="13" x14ac:dyDescent="0.15">
      <c r="D160" s="15"/>
      <c r="G160" s="15"/>
      <c r="M160" s="16"/>
      <c r="S160" s="16"/>
    </row>
    <row r="161" spans="4:19" ht="13" x14ac:dyDescent="0.15">
      <c r="D161" s="15"/>
      <c r="G161" s="15"/>
      <c r="M161" s="16"/>
      <c r="S161" s="16"/>
    </row>
    <row r="162" spans="4:19" ht="13" x14ac:dyDescent="0.15">
      <c r="D162" s="15"/>
      <c r="G162" s="15"/>
      <c r="M162" s="16"/>
      <c r="S162" s="16"/>
    </row>
    <row r="163" spans="4:19" ht="13" x14ac:dyDescent="0.15">
      <c r="D163" s="15"/>
      <c r="G163" s="15"/>
      <c r="M163" s="16"/>
      <c r="S163" s="16"/>
    </row>
    <row r="164" spans="4:19" ht="13" x14ac:dyDescent="0.15">
      <c r="D164" s="15"/>
      <c r="G164" s="15"/>
      <c r="M164" s="16"/>
      <c r="S164" s="16"/>
    </row>
    <row r="165" spans="4:19" ht="13" x14ac:dyDescent="0.15">
      <c r="D165" s="15"/>
      <c r="G165" s="15"/>
      <c r="M165" s="16"/>
      <c r="S165" s="16"/>
    </row>
    <row r="166" spans="4:19" ht="13" x14ac:dyDescent="0.15">
      <c r="D166" s="15"/>
      <c r="G166" s="15"/>
      <c r="M166" s="16"/>
      <c r="S166" s="16"/>
    </row>
    <row r="167" spans="4:19" ht="13" x14ac:dyDescent="0.15">
      <c r="D167" s="15"/>
      <c r="G167" s="15"/>
      <c r="M167" s="16"/>
      <c r="S167" s="16"/>
    </row>
    <row r="168" spans="4:19" ht="13" x14ac:dyDescent="0.15">
      <c r="D168" s="15"/>
      <c r="G168" s="15"/>
      <c r="M168" s="16"/>
      <c r="S168" s="16"/>
    </row>
    <row r="169" spans="4:19" ht="13" x14ac:dyDescent="0.15">
      <c r="D169" s="15"/>
      <c r="G169" s="15"/>
      <c r="M169" s="16"/>
      <c r="S169" s="16"/>
    </row>
    <row r="170" spans="4:19" ht="13" x14ac:dyDescent="0.15">
      <c r="D170" s="15"/>
      <c r="G170" s="15"/>
      <c r="M170" s="16"/>
      <c r="S170" s="16"/>
    </row>
    <row r="171" spans="4:19" ht="13" x14ac:dyDescent="0.15">
      <c r="D171" s="15"/>
      <c r="G171" s="15"/>
      <c r="M171" s="16"/>
      <c r="S171" s="16"/>
    </row>
    <row r="172" spans="4:19" ht="13" x14ac:dyDescent="0.15">
      <c r="D172" s="15"/>
      <c r="G172" s="15"/>
      <c r="M172" s="16"/>
      <c r="S172" s="16"/>
    </row>
    <row r="173" spans="4:19" ht="13" x14ac:dyDescent="0.15">
      <c r="D173" s="15"/>
      <c r="G173" s="15"/>
      <c r="M173" s="16"/>
      <c r="S173" s="16"/>
    </row>
    <row r="174" spans="4:19" ht="13" x14ac:dyDescent="0.15">
      <c r="D174" s="15"/>
      <c r="G174" s="15"/>
      <c r="M174" s="16"/>
      <c r="S174" s="16"/>
    </row>
    <row r="175" spans="4:19" ht="13" x14ac:dyDescent="0.15">
      <c r="D175" s="15"/>
      <c r="G175" s="15"/>
      <c r="M175" s="16"/>
      <c r="S175" s="16"/>
    </row>
    <row r="176" spans="4:19" ht="13" x14ac:dyDescent="0.15">
      <c r="D176" s="15"/>
      <c r="G176" s="15"/>
      <c r="M176" s="16"/>
      <c r="S176" s="16"/>
    </row>
    <row r="177" spans="4:19" ht="13" x14ac:dyDescent="0.15">
      <c r="D177" s="15"/>
      <c r="G177" s="15"/>
      <c r="M177" s="16"/>
      <c r="S177" s="16"/>
    </row>
    <row r="178" spans="4:19" ht="13" x14ac:dyDescent="0.15">
      <c r="D178" s="15"/>
      <c r="G178" s="15"/>
      <c r="M178" s="16"/>
      <c r="S178" s="16"/>
    </row>
    <row r="179" spans="4:19" ht="13" x14ac:dyDescent="0.15">
      <c r="D179" s="15"/>
      <c r="G179" s="15"/>
      <c r="M179" s="16"/>
      <c r="S179" s="16"/>
    </row>
    <row r="180" spans="4:19" ht="13" x14ac:dyDescent="0.15">
      <c r="D180" s="15"/>
      <c r="G180" s="15"/>
      <c r="M180" s="16"/>
      <c r="S180" s="16"/>
    </row>
    <row r="181" spans="4:19" ht="13" x14ac:dyDescent="0.15">
      <c r="D181" s="15"/>
      <c r="G181" s="15"/>
      <c r="M181" s="16"/>
      <c r="S181" s="16"/>
    </row>
    <row r="182" spans="4:19" ht="13" x14ac:dyDescent="0.15">
      <c r="D182" s="15"/>
      <c r="G182" s="15"/>
      <c r="M182" s="16"/>
      <c r="S182" s="16"/>
    </row>
    <row r="183" spans="4:19" ht="13" x14ac:dyDescent="0.15">
      <c r="D183" s="15"/>
      <c r="G183" s="15"/>
      <c r="M183" s="16"/>
      <c r="S183" s="16"/>
    </row>
    <row r="184" spans="4:19" ht="13" x14ac:dyDescent="0.15">
      <c r="D184" s="15"/>
      <c r="G184" s="15"/>
      <c r="M184" s="16"/>
      <c r="S184" s="16"/>
    </row>
    <row r="185" spans="4:19" ht="13" x14ac:dyDescent="0.15">
      <c r="D185" s="15"/>
      <c r="G185" s="15"/>
      <c r="M185" s="16"/>
      <c r="S185" s="16"/>
    </row>
    <row r="186" spans="4:19" ht="13" x14ac:dyDescent="0.15">
      <c r="D186" s="15"/>
      <c r="G186" s="15"/>
      <c r="M186" s="16"/>
      <c r="S186" s="16"/>
    </row>
    <row r="187" spans="4:19" ht="13" x14ac:dyDescent="0.15">
      <c r="D187" s="15"/>
      <c r="G187" s="15"/>
      <c r="M187" s="16"/>
      <c r="S187" s="16"/>
    </row>
    <row r="188" spans="4:19" ht="13" x14ac:dyDescent="0.15">
      <c r="D188" s="15"/>
      <c r="G188" s="15"/>
      <c r="M188" s="16"/>
      <c r="S188" s="16"/>
    </row>
    <row r="189" spans="4:19" ht="13" x14ac:dyDescent="0.15">
      <c r="D189" s="15"/>
      <c r="G189" s="15"/>
      <c r="M189" s="16"/>
      <c r="S189" s="16"/>
    </row>
    <row r="190" spans="4:19" ht="13" x14ac:dyDescent="0.15">
      <c r="D190" s="15"/>
      <c r="G190" s="15"/>
      <c r="M190" s="16"/>
      <c r="S190" s="16"/>
    </row>
    <row r="191" spans="4:19" ht="13" x14ac:dyDescent="0.15">
      <c r="D191" s="15"/>
      <c r="G191" s="15"/>
      <c r="M191" s="16"/>
      <c r="S191" s="16"/>
    </row>
    <row r="192" spans="4:19" ht="13" x14ac:dyDescent="0.15">
      <c r="D192" s="15"/>
      <c r="G192" s="15"/>
      <c r="M192" s="16"/>
      <c r="S192" s="16"/>
    </row>
    <row r="193" spans="4:19" ht="13" x14ac:dyDescent="0.15">
      <c r="D193" s="15"/>
      <c r="G193" s="15"/>
      <c r="M193" s="16"/>
      <c r="S193" s="16"/>
    </row>
    <row r="194" spans="4:19" ht="13" x14ac:dyDescent="0.15">
      <c r="D194" s="15"/>
      <c r="G194" s="15"/>
      <c r="M194" s="16"/>
      <c r="S194" s="16"/>
    </row>
    <row r="195" spans="4:19" ht="13" x14ac:dyDescent="0.15">
      <c r="D195" s="15"/>
      <c r="G195" s="15"/>
      <c r="M195" s="16"/>
      <c r="S195" s="16"/>
    </row>
    <row r="196" spans="4:19" ht="13" x14ac:dyDescent="0.15">
      <c r="D196" s="15"/>
      <c r="G196" s="15"/>
      <c r="M196" s="16"/>
      <c r="S196" s="16"/>
    </row>
    <row r="197" spans="4:19" ht="13" x14ac:dyDescent="0.15">
      <c r="D197" s="15"/>
      <c r="G197" s="15"/>
      <c r="M197" s="16"/>
      <c r="S197" s="16"/>
    </row>
    <row r="198" spans="4:19" ht="13" x14ac:dyDescent="0.15">
      <c r="D198" s="15"/>
      <c r="G198" s="15"/>
      <c r="M198" s="16"/>
      <c r="S198" s="16"/>
    </row>
    <row r="199" spans="4:19" ht="13" x14ac:dyDescent="0.15">
      <c r="D199" s="15"/>
      <c r="G199" s="15"/>
      <c r="M199" s="16"/>
      <c r="S199" s="16"/>
    </row>
    <row r="200" spans="4:19" ht="13" x14ac:dyDescent="0.15">
      <c r="D200" s="15"/>
      <c r="G200" s="15"/>
      <c r="M200" s="16"/>
      <c r="S200" s="16"/>
    </row>
    <row r="201" spans="4:19" ht="13" x14ac:dyDescent="0.15">
      <c r="D201" s="15"/>
      <c r="G201" s="15"/>
      <c r="M201" s="16"/>
      <c r="S201" s="16"/>
    </row>
    <row r="202" spans="4:19" ht="13" x14ac:dyDescent="0.15">
      <c r="D202" s="15"/>
      <c r="G202" s="15"/>
      <c r="M202" s="16"/>
      <c r="S202" s="16"/>
    </row>
    <row r="203" spans="4:19" ht="13" x14ac:dyDescent="0.15">
      <c r="D203" s="15"/>
      <c r="G203" s="15"/>
      <c r="M203" s="16"/>
      <c r="S203" s="16"/>
    </row>
    <row r="204" spans="4:19" ht="13" x14ac:dyDescent="0.15">
      <c r="D204" s="15"/>
      <c r="G204" s="15"/>
      <c r="M204" s="16"/>
      <c r="S204" s="16"/>
    </row>
    <row r="205" spans="4:19" ht="13" x14ac:dyDescent="0.15">
      <c r="D205" s="15"/>
      <c r="G205" s="15"/>
      <c r="M205" s="16"/>
      <c r="S205" s="16"/>
    </row>
    <row r="206" spans="4:19" ht="13" x14ac:dyDescent="0.15">
      <c r="D206" s="15"/>
      <c r="G206" s="15"/>
      <c r="M206" s="16"/>
      <c r="S206" s="16"/>
    </row>
    <row r="207" spans="4:19" ht="13" x14ac:dyDescent="0.15">
      <c r="D207" s="15"/>
      <c r="G207" s="15"/>
      <c r="M207" s="16"/>
      <c r="S207" s="16"/>
    </row>
    <row r="208" spans="4:19" ht="13" x14ac:dyDescent="0.15">
      <c r="D208" s="15"/>
      <c r="G208" s="15"/>
      <c r="M208" s="16"/>
      <c r="S208" s="16"/>
    </row>
    <row r="209" spans="4:19" ht="13" x14ac:dyDescent="0.15">
      <c r="D209" s="15"/>
      <c r="G209" s="15"/>
      <c r="M209" s="16"/>
      <c r="S209" s="16"/>
    </row>
    <row r="210" spans="4:19" ht="13" x14ac:dyDescent="0.15">
      <c r="D210" s="15"/>
      <c r="G210" s="15"/>
      <c r="M210" s="16"/>
      <c r="S210" s="16"/>
    </row>
    <row r="211" spans="4:19" ht="13" x14ac:dyDescent="0.15">
      <c r="D211" s="15"/>
      <c r="G211" s="15"/>
      <c r="M211" s="16"/>
      <c r="S211" s="16"/>
    </row>
    <row r="212" spans="4:19" ht="13" x14ac:dyDescent="0.15">
      <c r="D212" s="15"/>
      <c r="G212" s="15"/>
      <c r="M212" s="16"/>
      <c r="S212" s="16"/>
    </row>
    <row r="213" spans="4:19" ht="13" x14ac:dyDescent="0.15">
      <c r="D213" s="15"/>
      <c r="G213" s="15"/>
      <c r="M213" s="16"/>
      <c r="S213" s="16"/>
    </row>
    <row r="214" spans="4:19" ht="13" x14ac:dyDescent="0.15">
      <c r="D214" s="15"/>
      <c r="G214" s="15"/>
      <c r="M214" s="16"/>
      <c r="S214" s="16"/>
    </row>
    <row r="215" spans="4:19" ht="13" x14ac:dyDescent="0.15">
      <c r="D215" s="15"/>
      <c r="G215" s="15"/>
      <c r="M215" s="16"/>
      <c r="S215" s="16"/>
    </row>
    <row r="216" spans="4:19" ht="13" x14ac:dyDescent="0.15">
      <c r="D216" s="15"/>
      <c r="G216" s="15"/>
      <c r="M216" s="16"/>
      <c r="S216" s="16"/>
    </row>
    <row r="217" spans="4:19" ht="13" x14ac:dyDescent="0.15">
      <c r="D217" s="15"/>
      <c r="G217" s="15"/>
      <c r="M217" s="16"/>
      <c r="S217" s="16"/>
    </row>
    <row r="218" spans="4:19" ht="13" x14ac:dyDescent="0.15">
      <c r="D218" s="15"/>
      <c r="G218" s="15"/>
      <c r="M218" s="16"/>
      <c r="S218" s="16"/>
    </row>
    <row r="219" spans="4:19" ht="13" x14ac:dyDescent="0.15">
      <c r="D219" s="15"/>
      <c r="G219" s="15"/>
      <c r="M219" s="16"/>
      <c r="S219" s="16"/>
    </row>
    <row r="220" spans="4:19" ht="13" x14ac:dyDescent="0.15">
      <c r="D220" s="15"/>
      <c r="G220" s="15"/>
      <c r="M220" s="16"/>
      <c r="S220" s="16"/>
    </row>
    <row r="221" spans="4:19" ht="13" x14ac:dyDescent="0.15">
      <c r="D221" s="15"/>
      <c r="G221" s="15"/>
      <c r="M221" s="16"/>
      <c r="S221" s="16"/>
    </row>
    <row r="222" spans="4:19" ht="13" x14ac:dyDescent="0.15">
      <c r="D222" s="15"/>
      <c r="G222" s="15"/>
      <c r="M222" s="16"/>
      <c r="S222" s="16"/>
    </row>
    <row r="223" spans="4:19" ht="13" x14ac:dyDescent="0.15">
      <c r="D223" s="15"/>
      <c r="G223" s="15"/>
      <c r="M223" s="16"/>
      <c r="S223" s="16"/>
    </row>
    <row r="224" spans="4:19" ht="13" x14ac:dyDescent="0.15">
      <c r="D224" s="15"/>
      <c r="G224" s="15"/>
      <c r="M224" s="16"/>
      <c r="S224" s="16"/>
    </row>
    <row r="225" spans="4:19" ht="13" x14ac:dyDescent="0.15">
      <c r="D225" s="15"/>
      <c r="G225" s="15"/>
      <c r="M225" s="16"/>
      <c r="S225" s="16"/>
    </row>
    <row r="226" spans="4:19" ht="13" x14ac:dyDescent="0.15">
      <c r="D226" s="15"/>
      <c r="G226" s="15"/>
      <c r="M226" s="16"/>
      <c r="S226" s="16"/>
    </row>
    <row r="227" spans="4:19" ht="13" x14ac:dyDescent="0.15">
      <c r="D227" s="15"/>
      <c r="G227" s="15"/>
      <c r="M227" s="16"/>
      <c r="S227" s="16"/>
    </row>
    <row r="228" spans="4:19" ht="13" x14ac:dyDescent="0.15">
      <c r="D228" s="15"/>
      <c r="G228" s="15"/>
      <c r="M228" s="16"/>
      <c r="S228" s="16"/>
    </row>
    <row r="229" spans="4:19" ht="13" x14ac:dyDescent="0.15">
      <c r="D229" s="15"/>
      <c r="G229" s="15"/>
      <c r="M229" s="16"/>
      <c r="S229" s="16"/>
    </row>
    <row r="230" spans="4:19" ht="13" x14ac:dyDescent="0.15">
      <c r="D230" s="15"/>
      <c r="G230" s="15"/>
      <c r="M230" s="16"/>
      <c r="S230" s="16"/>
    </row>
    <row r="231" spans="4:19" ht="13" x14ac:dyDescent="0.15">
      <c r="D231" s="15"/>
      <c r="G231" s="15"/>
      <c r="M231" s="16"/>
      <c r="S231" s="16"/>
    </row>
    <row r="232" spans="4:19" ht="13" x14ac:dyDescent="0.15">
      <c r="D232" s="15"/>
      <c r="G232" s="15"/>
      <c r="M232" s="16"/>
      <c r="S232" s="16"/>
    </row>
    <row r="233" spans="4:19" ht="13" x14ac:dyDescent="0.15">
      <c r="D233" s="15"/>
      <c r="G233" s="15"/>
      <c r="M233" s="16"/>
      <c r="S233" s="16"/>
    </row>
    <row r="234" spans="4:19" ht="13" x14ac:dyDescent="0.15">
      <c r="D234" s="15"/>
      <c r="G234" s="15"/>
      <c r="M234" s="16"/>
      <c r="S234" s="16"/>
    </row>
    <row r="235" spans="4:19" ht="13" x14ac:dyDescent="0.15">
      <c r="D235" s="15"/>
      <c r="G235" s="15"/>
      <c r="M235" s="16"/>
      <c r="S235" s="16"/>
    </row>
    <row r="236" spans="4:19" ht="13" x14ac:dyDescent="0.15">
      <c r="D236" s="15"/>
      <c r="G236" s="15"/>
      <c r="M236" s="16"/>
      <c r="S236" s="16"/>
    </row>
    <row r="237" spans="4:19" ht="13" x14ac:dyDescent="0.15">
      <c r="D237" s="15"/>
      <c r="G237" s="15"/>
      <c r="M237" s="16"/>
      <c r="S237" s="16"/>
    </row>
    <row r="238" spans="4:19" ht="13" x14ac:dyDescent="0.15">
      <c r="D238" s="15"/>
      <c r="G238" s="15"/>
      <c r="M238" s="16"/>
      <c r="S238" s="16"/>
    </row>
    <row r="239" spans="4:19" ht="13" x14ac:dyDescent="0.15">
      <c r="D239" s="15"/>
      <c r="G239" s="15"/>
      <c r="M239" s="16"/>
      <c r="S239" s="16"/>
    </row>
    <row r="240" spans="4:19" ht="13" x14ac:dyDescent="0.15">
      <c r="D240" s="15"/>
      <c r="G240" s="15"/>
      <c r="M240" s="16"/>
      <c r="S240" s="16"/>
    </row>
    <row r="241" spans="4:19" ht="13" x14ac:dyDescent="0.15">
      <c r="D241" s="15"/>
      <c r="G241" s="15"/>
      <c r="M241" s="16"/>
      <c r="S241" s="16"/>
    </row>
    <row r="242" spans="4:19" ht="13" x14ac:dyDescent="0.15">
      <c r="D242" s="15"/>
      <c r="G242" s="15"/>
      <c r="M242" s="16"/>
      <c r="S242" s="16"/>
    </row>
    <row r="243" spans="4:19" ht="13" x14ac:dyDescent="0.15">
      <c r="D243" s="15"/>
      <c r="G243" s="15"/>
      <c r="M243" s="16"/>
      <c r="S243" s="16"/>
    </row>
    <row r="244" spans="4:19" ht="13" x14ac:dyDescent="0.15">
      <c r="D244" s="15"/>
      <c r="G244" s="15"/>
      <c r="M244" s="16"/>
      <c r="S244" s="16"/>
    </row>
    <row r="245" spans="4:19" ht="13" x14ac:dyDescent="0.15">
      <c r="D245" s="15"/>
      <c r="G245" s="15"/>
      <c r="M245" s="16"/>
      <c r="S245" s="16"/>
    </row>
    <row r="246" spans="4:19" ht="13" x14ac:dyDescent="0.15">
      <c r="D246" s="15"/>
      <c r="G246" s="15"/>
      <c r="M246" s="16"/>
      <c r="S246" s="16"/>
    </row>
    <row r="247" spans="4:19" ht="13" x14ac:dyDescent="0.15">
      <c r="D247" s="15"/>
      <c r="G247" s="15"/>
      <c r="M247" s="16"/>
      <c r="S247" s="16"/>
    </row>
    <row r="248" spans="4:19" ht="13" x14ac:dyDescent="0.15">
      <c r="D248" s="15"/>
      <c r="G248" s="15"/>
      <c r="M248" s="16"/>
      <c r="S248" s="16"/>
    </row>
    <row r="249" spans="4:19" ht="13" x14ac:dyDescent="0.15">
      <c r="D249" s="15"/>
      <c r="G249" s="15"/>
      <c r="M249" s="16"/>
      <c r="S249" s="16"/>
    </row>
    <row r="250" spans="4:19" ht="13" x14ac:dyDescent="0.15">
      <c r="D250" s="15"/>
      <c r="G250" s="15"/>
      <c r="M250" s="16"/>
      <c r="S250" s="16"/>
    </row>
    <row r="251" spans="4:19" ht="13" x14ac:dyDescent="0.15">
      <c r="D251" s="15"/>
      <c r="G251" s="15"/>
      <c r="M251" s="16"/>
      <c r="S251" s="16"/>
    </row>
    <row r="252" spans="4:19" ht="13" x14ac:dyDescent="0.15">
      <c r="D252" s="15"/>
      <c r="G252" s="15"/>
      <c r="M252" s="16"/>
      <c r="S252" s="16"/>
    </row>
    <row r="253" spans="4:19" ht="13" x14ac:dyDescent="0.15">
      <c r="D253" s="15"/>
      <c r="G253" s="15"/>
      <c r="M253" s="16"/>
      <c r="S253" s="16"/>
    </row>
    <row r="254" spans="4:19" ht="13" x14ac:dyDescent="0.15">
      <c r="D254" s="15"/>
      <c r="G254" s="15"/>
      <c r="M254" s="16"/>
      <c r="S254" s="16"/>
    </row>
    <row r="255" spans="4:19" ht="13" x14ac:dyDescent="0.15">
      <c r="D255" s="15"/>
      <c r="G255" s="15"/>
      <c r="M255" s="16"/>
      <c r="S255" s="16"/>
    </row>
    <row r="256" spans="4:19" ht="13" x14ac:dyDescent="0.15">
      <c r="D256" s="15"/>
      <c r="G256" s="15"/>
      <c r="M256" s="16"/>
      <c r="S256" s="16"/>
    </row>
    <row r="257" spans="4:19" ht="13" x14ac:dyDescent="0.15">
      <c r="D257" s="15"/>
      <c r="G257" s="15"/>
      <c r="M257" s="16"/>
      <c r="S257" s="16"/>
    </row>
    <row r="258" spans="4:19" ht="13" x14ac:dyDescent="0.15">
      <c r="D258" s="15"/>
      <c r="G258" s="15"/>
      <c r="M258" s="16"/>
      <c r="S258" s="16"/>
    </row>
    <row r="259" spans="4:19" ht="13" x14ac:dyDescent="0.15">
      <c r="D259" s="15"/>
      <c r="G259" s="15"/>
      <c r="M259" s="16"/>
      <c r="S259" s="16"/>
    </row>
    <row r="260" spans="4:19" ht="13" x14ac:dyDescent="0.15">
      <c r="D260" s="15"/>
      <c r="G260" s="15"/>
      <c r="M260" s="16"/>
      <c r="S260" s="16"/>
    </row>
    <row r="261" spans="4:19" ht="13" x14ac:dyDescent="0.15">
      <c r="D261" s="15"/>
      <c r="G261" s="15"/>
      <c r="M261" s="16"/>
      <c r="S261" s="16"/>
    </row>
    <row r="262" spans="4:19" ht="13" x14ac:dyDescent="0.15">
      <c r="D262" s="15"/>
      <c r="G262" s="15"/>
      <c r="M262" s="16"/>
      <c r="S262" s="16"/>
    </row>
    <row r="263" spans="4:19" ht="13" x14ac:dyDescent="0.15">
      <c r="D263" s="15"/>
      <c r="G263" s="15"/>
      <c r="M263" s="16"/>
      <c r="S263" s="16"/>
    </row>
    <row r="264" spans="4:19" ht="13" x14ac:dyDescent="0.15">
      <c r="D264" s="15"/>
      <c r="G264" s="15"/>
      <c r="M264" s="16"/>
      <c r="S264" s="16"/>
    </row>
    <row r="265" spans="4:19" ht="13" x14ac:dyDescent="0.15">
      <c r="D265" s="15"/>
      <c r="G265" s="15"/>
      <c r="M265" s="16"/>
      <c r="S265" s="16"/>
    </row>
    <row r="266" spans="4:19" ht="13" x14ac:dyDescent="0.15">
      <c r="D266" s="15"/>
      <c r="G266" s="15"/>
      <c r="M266" s="16"/>
      <c r="S266" s="16"/>
    </row>
    <row r="267" spans="4:19" ht="13" x14ac:dyDescent="0.15">
      <c r="D267" s="15"/>
      <c r="G267" s="15"/>
      <c r="M267" s="16"/>
      <c r="S267" s="16"/>
    </row>
    <row r="268" spans="4:19" ht="13" x14ac:dyDescent="0.15">
      <c r="D268" s="15"/>
      <c r="G268" s="15"/>
      <c r="M268" s="16"/>
      <c r="S268" s="16"/>
    </row>
    <row r="269" spans="4:19" ht="13" x14ac:dyDescent="0.15">
      <c r="D269" s="15"/>
      <c r="G269" s="15"/>
      <c r="M269" s="16"/>
      <c r="S269" s="16"/>
    </row>
    <row r="270" spans="4:19" ht="13" x14ac:dyDescent="0.15">
      <c r="D270" s="15"/>
      <c r="G270" s="15"/>
      <c r="M270" s="16"/>
      <c r="S270" s="16"/>
    </row>
    <row r="271" spans="4:19" ht="13" x14ac:dyDescent="0.15">
      <c r="D271" s="15"/>
      <c r="G271" s="15"/>
      <c r="M271" s="16"/>
      <c r="S271" s="16"/>
    </row>
    <row r="272" spans="4:19" ht="13" x14ac:dyDescent="0.15">
      <c r="D272" s="15"/>
      <c r="G272" s="15"/>
      <c r="M272" s="16"/>
      <c r="S272" s="16"/>
    </row>
    <row r="273" spans="4:19" ht="13" x14ac:dyDescent="0.15">
      <c r="D273" s="15"/>
      <c r="G273" s="15"/>
      <c r="M273" s="16"/>
      <c r="S273" s="16"/>
    </row>
    <row r="274" spans="4:19" ht="13" x14ac:dyDescent="0.15">
      <c r="D274" s="15"/>
      <c r="G274" s="15"/>
      <c r="M274" s="16"/>
      <c r="S274" s="16"/>
    </row>
    <row r="275" spans="4:19" ht="13" x14ac:dyDescent="0.15">
      <c r="D275" s="15"/>
      <c r="G275" s="15"/>
      <c r="M275" s="16"/>
      <c r="S275" s="16"/>
    </row>
    <row r="276" spans="4:19" ht="13" x14ac:dyDescent="0.15">
      <c r="D276" s="15"/>
      <c r="G276" s="15"/>
      <c r="M276" s="16"/>
      <c r="S276" s="16"/>
    </row>
    <row r="277" spans="4:19" ht="13" x14ac:dyDescent="0.15">
      <c r="D277" s="15"/>
      <c r="G277" s="15"/>
      <c r="M277" s="16"/>
      <c r="S277" s="16"/>
    </row>
    <row r="278" spans="4:19" ht="13" x14ac:dyDescent="0.15">
      <c r="D278" s="15"/>
      <c r="G278" s="15"/>
      <c r="M278" s="16"/>
      <c r="S278" s="16"/>
    </row>
    <row r="279" spans="4:19" ht="13" x14ac:dyDescent="0.15">
      <c r="D279" s="15"/>
      <c r="G279" s="15"/>
      <c r="M279" s="16"/>
      <c r="S279" s="16"/>
    </row>
    <row r="280" spans="4:19" ht="13" x14ac:dyDescent="0.15">
      <c r="D280" s="15"/>
      <c r="G280" s="15"/>
      <c r="M280" s="16"/>
      <c r="S280" s="16"/>
    </row>
    <row r="281" spans="4:19" ht="13" x14ac:dyDescent="0.15">
      <c r="D281" s="15"/>
      <c r="G281" s="15"/>
      <c r="M281" s="16"/>
      <c r="S281" s="16"/>
    </row>
    <row r="282" spans="4:19" ht="13" x14ac:dyDescent="0.15">
      <c r="D282" s="15"/>
      <c r="G282" s="15"/>
      <c r="M282" s="16"/>
      <c r="S282" s="16"/>
    </row>
    <row r="283" spans="4:19" ht="13" x14ac:dyDescent="0.15">
      <c r="D283" s="15"/>
      <c r="G283" s="15"/>
      <c r="M283" s="16"/>
      <c r="S283" s="16"/>
    </row>
    <row r="284" spans="4:19" ht="13" x14ac:dyDescent="0.15">
      <c r="D284" s="15"/>
      <c r="G284" s="15"/>
      <c r="M284" s="16"/>
      <c r="S284" s="16"/>
    </row>
    <row r="285" spans="4:19" ht="13" x14ac:dyDescent="0.15">
      <c r="D285" s="15"/>
      <c r="G285" s="15"/>
      <c r="M285" s="16"/>
      <c r="S285" s="16"/>
    </row>
    <row r="286" spans="4:19" ht="13" x14ac:dyDescent="0.15">
      <c r="D286" s="15"/>
      <c r="G286" s="15"/>
      <c r="M286" s="16"/>
      <c r="S286" s="16"/>
    </row>
    <row r="287" spans="4:19" ht="13" x14ac:dyDescent="0.15">
      <c r="D287" s="15"/>
      <c r="G287" s="15"/>
      <c r="M287" s="16"/>
      <c r="S287" s="16"/>
    </row>
    <row r="288" spans="4:19" ht="13" x14ac:dyDescent="0.15">
      <c r="D288" s="15"/>
      <c r="G288" s="15"/>
      <c r="M288" s="16"/>
      <c r="S288" s="16"/>
    </row>
    <row r="289" spans="4:19" ht="13" x14ac:dyDescent="0.15">
      <c r="D289" s="15"/>
      <c r="G289" s="15"/>
      <c r="M289" s="16"/>
      <c r="S289" s="16"/>
    </row>
    <row r="290" spans="4:19" ht="13" x14ac:dyDescent="0.15">
      <c r="D290" s="15"/>
      <c r="G290" s="15"/>
      <c r="M290" s="16"/>
      <c r="S290" s="16"/>
    </row>
    <row r="291" spans="4:19" ht="13" x14ac:dyDescent="0.15">
      <c r="D291" s="15"/>
      <c r="G291" s="15"/>
      <c r="M291" s="16"/>
      <c r="S291" s="16"/>
    </row>
    <row r="292" spans="4:19" ht="13" x14ac:dyDescent="0.15">
      <c r="D292" s="15"/>
      <c r="G292" s="15"/>
      <c r="M292" s="16"/>
      <c r="S292" s="16"/>
    </row>
    <row r="293" spans="4:19" ht="13" x14ac:dyDescent="0.15">
      <c r="D293" s="15"/>
      <c r="G293" s="15"/>
      <c r="M293" s="16"/>
      <c r="S293" s="16"/>
    </row>
    <row r="294" spans="4:19" ht="13" x14ac:dyDescent="0.15">
      <c r="D294" s="15"/>
      <c r="G294" s="15"/>
      <c r="M294" s="16"/>
      <c r="S294" s="16"/>
    </row>
    <row r="295" spans="4:19" ht="13" x14ac:dyDescent="0.15">
      <c r="D295" s="15"/>
      <c r="G295" s="15"/>
      <c r="M295" s="16"/>
      <c r="S295" s="16"/>
    </row>
    <row r="296" spans="4:19" ht="13" x14ac:dyDescent="0.15">
      <c r="D296" s="15"/>
      <c r="G296" s="15"/>
      <c r="M296" s="16"/>
      <c r="S296" s="16"/>
    </row>
    <row r="297" spans="4:19" ht="13" x14ac:dyDescent="0.15">
      <c r="D297" s="15"/>
      <c r="G297" s="15"/>
      <c r="M297" s="16"/>
      <c r="S297" s="16"/>
    </row>
    <row r="298" spans="4:19" ht="13" x14ac:dyDescent="0.15">
      <c r="D298" s="15"/>
      <c r="G298" s="15"/>
      <c r="M298" s="16"/>
      <c r="S298" s="16"/>
    </row>
    <row r="299" spans="4:19" ht="13" x14ac:dyDescent="0.15">
      <c r="D299" s="15"/>
      <c r="G299" s="15"/>
      <c r="M299" s="16"/>
      <c r="S299" s="16"/>
    </row>
    <row r="300" spans="4:19" ht="13" x14ac:dyDescent="0.15">
      <c r="D300" s="15"/>
      <c r="G300" s="15"/>
      <c r="M300" s="16"/>
      <c r="S300" s="16"/>
    </row>
    <row r="301" spans="4:19" ht="13" x14ac:dyDescent="0.15">
      <c r="D301" s="15"/>
      <c r="G301" s="15"/>
      <c r="M301" s="16"/>
      <c r="S301" s="16"/>
    </row>
    <row r="302" spans="4:19" ht="13" x14ac:dyDescent="0.15">
      <c r="D302" s="15"/>
      <c r="G302" s="15"/>
      <c r="M302" s="16"/>
      <c r="S302" s="16"/>
    </row>
    <row r="303" spans="4:19" ht="13" x14ac:dyDescent="0.15">
      <c r="D303" s="15"/>
      <c r="G303" s="15"/>
      <c r="M303" s="16"/>
      <c r="S303" s="16"/>
    </row>
    <row r="304" spans="4:19" ht="13" x14ac:dyDescent="0.15">
      <c r="D304" s="15"/>
      <c r="G304" s="15"/>
      <c r="M304" s="16"/>
      <c r="S304" s="16"/>
    </row>
    <row r="305" spans="4:19" ht="13" x14ac:dyDescent="0.15">
      <c r="D305" s="15"/>
      <c r="G305" s="15"/>
      <c r="M305" s="16"/>
      <c r="S305" s="16"/>
    </row>
    <row r="306" spans="4:19" ht="13" x14ac:dyDescent="0.15">
      <c r="D306" s="15"/>
      <c r="G306" s="15"/>
      <c r="M306" s="16"/>
      <c r="S306" s="16"/>
    </row>
    <row r="307" spans="4:19" ht="13" x14ac:dyDescent="0.15">
      <c r="D307" s="15"/>
      <c r="G307" s="15"/>
      <c r="M307" s="16"/>
      <c r="S307" s="16"/>
    </row>
    <row r="308" spans="4:19" ht="13" x14ac:dyDescent="0.15">
      <c r="D308" s="15"/>
      <c r="G308" s="15"/>
      <c r="M308" s="16"/>
      <c r="S308" s="16"/>
    </row>
    <row r="309" spans="4:19" ht="13" x14ac:dyDescent="0.15">
      <c r="D309" s="15"/>
      <c r="G309" s="15"/>
      <c r="M309" s="16"/>
      <c r="S309" s="16"/>
    </row>
    <row r="310" spans="4:19" ht="13" x14ac:dyDescent="0.15">
      <c r="D310" s="15"/>
      <c r="G310" s="15"/>
      <c r="M310" s="16"/>
      <c r="S310" s="16"/>
    </row>
    <row r="311" spans="4:19" ht="13" x14ac:dyDescent="0.15">
      <c r="D311" s="15"/>
      <c r="G311" s="15"/>
      <c r="M311" s="16"/>
      <c r="S311" s="16"/>
    </row>
    <row r="312" spans="4:19" ht="13" x14ac:dyDescent="0.15">
      <c r="D312" s="15"/>
      <c r="G312" s="15"/>
      <c r="M312" s="16"/>
      <c r="S312" s="16"/>
    </row>
    <row r="313" spans="4:19" ht="13" x14ac:dyDescent="0.15">
      <c r="D313" s="15"/>
      <c r="G313" s="15"/>
      <c r="M313" s="16"/>
      <c r="S313" s="16"/>
    </row>
    <row r="314" spans="4:19" ht="13" x14ac:dyDescent="0.15">
      <c r="D314" s="15"/>
      <c r="G314" s="15"/>
      <c r="M314" s="16"/>
      <c r="S314" s="16"/>
    </row>
    <row r="315" spans="4:19" ht="13" x14ac:dyDescent="0.15">
      <c r="D315" s="15"/>
      <c r="G315" s="15"/>
      <c r="M315" s="16"/>
      <c r="S315" s="16"/>
    </row>
    <row r="316" spans="4:19" ht="13" x14ac:dyDescent="0.15">
      <c r="D316" s="15"/>
      <c r="G316" s="15"/>
      <c r="M316" s="16"/>
      <c r="S316" s="16"/>
    </row>
    <row r="317" spans="4:19" ht="13" x14ac:dyDescent="0.15">
      <c r="D317" s="15"/>
      <c r="G317" s="15"/>
      <c r="M317" s="16"/>
      <c r="S317" s="16"/>
    </row>
    <row r="318" spans="4:19" ht="13" x14ac:dyDescent="0.15">
      <c r="D318" s="15"/>
      <c r="G318" s="15"/>
      <c r="M318" s="16"/>
      <c r="S318" s="16"/>
    </row>
    <row r="319" spans="4:19" ht="13" x14ac:dyDescent="0.15">
      <c r="D319" s="15"/>
      <c r="G319" s="15"/>
      <c r="M319" s="16"/>
      <c r="S319" s="16"/>
    </row>
    <row r="320" spans="4:19" ht="13" x14ac:dyDescent="0.15">
      <c r="D320" s="15"/>
      <c r="G320" s="15"/>
      <c r="M320" s="16"/>
      <c r="S320" s="16"/>
    </row>
    <row r="321" spans="4:19" ht="13" x14ac:dyDescent="0.15">
      <c r="D321" s="15"/>
      <c r="G321" s="15"/>
      <c r="M321" s="16"/>
      <c r="S321" s="16"/>
    </row>
    <row r="322" spans="4:19" ht="13" x14ac:dyDescent="0.15">
      <c r="D322" s="15"/>
      <c r="G322" s="15"/>
      <c r="M322" s="16"/>
      <c r="S322" s="16"/>
    </row>
    <row r="323" spans="4:19" ht="13" x14ac:dyDescent="0.15">
      <c r="D323" s="15"/>
      <c r="G323" s="15"/>
      <c r="M323" s="16"/>
      <c r="S323" s="16"/>
    </row>
    <row r="324" spans="4:19" ht="13" x14ac:dyDescent="0.15">
      <c r="D324" s="15"/>
      <c r="G324" s="15"/>
      <c r="M324" s="16"/>
      <c r="S324" s="16"/>
    </row>
    <row r="325" spans="4:19" ht="13" x14ac:dyDescent="0.15">
      <c r="D325" s="15"/>
      <c r="G325" s="15"/>
      <c r="M325" s="16"/>
      <c r="S325" s="16"/>
    </row>
    <row r="326" spans="4:19" ht="13" x14ac:dyDescent="0.15">
      <c r="D326" s="15"/>
      <c r="G326" s="15"/>
      <c r="M326" s="16"/>
      <c r="S326" s="16"/>
    </row>
    <row r="327" spans="4:19" ht="13" x14ac:dyDescent="0.15">
      <c r="D327" s="15"/>
      <c r="G327" s="15"/>
      <c r="M327" s="16"/>
      <c r="S327" s="16"/>
    </row>
    <row r="328" spans="4:19" ht="13" x14ac:dyDescent="0.15">
      <c r="D328" s="15"/>
      <c r="G328" s="15"/>
      <c r="M328" s="16"/>
      <c r="S328" s="16"/>
    </row>
    <row r="329" spans="4:19" ht="13" x14ac:dyDescent="0.15">
      <c r="D329" s="15"/>
      <c r="G329" s="15"/>
      <c r="M329" s="16"/>
      <c r="S329" s="16"/>
    </row>
    <row r="330" spans="4:19" ht="13" x14ac:dyDescent="0.15">
      <c r="D330" s="15"/>
      <c r="G330" s="15"/>
      <c r="M330" s="16"/>
      <c r="S330" s="16"/>
    </row>
    <row r="331" spans="4:19" ht="13" x14ac:dyDescent="0.15">
      <c r="D331" s="15"/>
      <c r="G331" s="15"/>
      <c r="M331" s="16"/>
      <c r="S331" s="16"/>
    </row>
    <row r="332" spans="4:19" ht="13" x14ac:dyDescent="0.15">
      <c r="D332" s="15"/>
      <c r="G332" s="15"/>
      <c r="M332" s="16"/>
      <c r="S332" s="16"/>
    </row>
    <row r="333" spans="4:19" ht="13" x14ac:dyDescent="0.15">
      <c r="D333" s="15"/>
      <c r="G333" s="15"/>
      <c r="M333" s="16"/>
      <c r="S333" s="16"/>
    </row>
    <row r="334" spans="4:19" ht="13" x14ac:dyDescent="0.15">
      <c r="D334" s="15"/>
      <c r="G334" s="15"/>
      <c r="M334" s="16"/>
      <c r="S334" s="16"/>
    </row>
    <row r="335" spans="4:19" ht="13" x14ac:dyDescent="0.15">
      <c r="D335" s="15"/>
      <c r="G335" s="15"/>
      <c r="M335" s="16"/>
      <c r="S335" s="16"/>
    </row>
    <row r="336" spans="4:19" ht="13" x14ac:dyDescent="0.15">
      <c r="D336" s="15"/>
      <c r="G336" s="15"/>
      <c r="M336" s="16"/>
      <c r="S336" s="16"/>
    </row>
    <row r="337" spans="4:19" ht="13" x14ac:dyDescent="0.15">
      <c r="D337" s="15"/>
      <c r="G337" s="15"/>
      <c r="M337" s="16"/>
      <c r="S337" s="16"/>
    </row>
    <row r="338" spans="4:19" ht="13" x14ac:dyDescent="0.15">
      <c r="D338" s="15"/>
      <c r="G338" s="15"/>
      <c r="M338" s="16"/>
      <c r="S338" s="16"/>
    </row>
    <row r="339" spans="4:19" ht="13" x14ac:dyDescent="0.15">
      <c r="D339" s="15"/>
      <c r="G339" s="15"/>
      <c r="M339" s="16"/>
      <c r="S339" s="16"/>
    </row>
    <row r="340" spans="4:19" ht="13" x14ac:dyDescent="0.15">
      <c r="D340" s="15"/>
      <c r="G340" s="15"/>
      <c r="M340" s="16"/>
      <c r="S340" s="16"/>
    </row>
    <row r="341" spans="4:19" ht="13" x14ac:dyDescent="0.15">
      <c r="D341" s="15"/>
      <c r="G341" s="15"/>
      <c r="M341" s="16"/>
      <c r="S341" s="16"/>
    </row>
    <row r="342" spans="4:19" ht="13" x14ac:dyDescent="0.15">
      <c r="D342" s="15"/>
      <c r="G342" s="15"/>
      <c r="M342" s="16"/>
      <c r="S342" s="16"/>
    </row>
    <row r="343" spans="4:19" ht="13" x14ac:dyDescent="0.15">
      <c r="D343" s="15"/>
      <c r="G343" s="15"/>
      <c r="M343" s="16"/>
      <c r="S343" s="16"/>
    </row>
    <row r="344" spans="4:19" ht="13" x14ac:dyDescent="0.15">
      <c r="D344" s="15"/>
      <c r="G344" s="15"/>
      <c r="M344" s="16"/>
      <c r="S344" s="16"/>
    </row>
    <row r="345" spans="4:19" ht="13" x14ac:dyDescent="0.15">
      <c r="D345" s="15"/>
      <c r="G345" s="15"/>
      <c r="M345" s="16"/>
      <c r="S345" s="16"/>
    </row>
    <row r="346" spans="4:19" ht="13" x14ac:dyDescent="0.15">
      <c r="D346" s="15"/>
      <c r="G346" s="15"/>
      <c r="M346" s="16"/>
      <c r="S346" s="16"/>
    </row>
    <row r="347" spans="4:19" ht="13" x14ac:dyDescent="0.15">
      <c r="D347" s="15"/>
      <c r="G347" s="15"/>
      <c r="M347" s="16"/>
      <c r="S347" s="16"/>
    </row>
    <row r="348" spans="4:19" ht="13" x14ac:dyDescent="0.15">
      <c r="D348" s="15"/>
      <c r="G348" s="15"/>
      <c r="M348" s="16"/>
      <c r="S348" s="16"/>
    </row>
    <row r="349" spans="4:19" ht="13" x14ac:dyDescent="0.15">
      <c r="D349" s="15"/>
      <c r="G349" s="15"/>
      <c r="M349" s="16"/>
      <c r="S349" s="16"/>
    </row>
    <row r="350" spans="4:19" ht="13" x14ac:dyDescent="0.15">
      <c r="D350" s="15"/>
      <c r="G350" s="15"/>
      <c r="M350" s="16"/>
      <c r="S350" s="16"/>
    </row>
    <row r="351" spans="4:19" ht="13" x14ac:dyDescent="0.15">
      <c r="D351" s="15"/>
      <c r="G351" s="15"/>
      <c r="M351" s="16"/>
      <c r="S351" s="16"/>
    </row>
    <row r="352" spans="4:19" ht="13" x14ac:dyDescent="0.15">
      <c r="D352" s="15"/>
      <c r="G352" s="15"/>
      <c r="M352" s="16"/>
      <c r="S352" s="16"/>
    </row>
    <row r="353" spans="4:19" ht="13" x14ac:dyDescent="0.15">
      <c r="D353" s="15"/>
      <c r="G353" s="15"/>
      <c r="M353" s="16"/>
      <c r="S353" s="16"/>
    </row>
    <row r="354" spans="4:19" ht="13" x14ac:dyDescent="0.15">
      <c r="D354" s="15"/>
      <c r="G354" s="15"/>
      <c r="M354" s="16"/>
      <c r="S354" s="16"/>
    </row>
    <row r="355" spans="4:19" ht="13" x14ac:dyDescent="0.15">
      <c r="D355" s="15"/>
      <c r="G355" s="15"/>
      <c r="M355" s="16"/>
      <c r="S355" s="16"/>
    </row>
    <row r="356" spans="4:19" ht="13" x14ac:dyDescent="0.15">
      <c r="D356" s="15"/>
      <c r="G356" s="15"/>
      <c r="M356" s="16"/>
      <c r="S356" s="16"/>
    </row>
    <row r="357" spans="4:19" ht="13" x14ac:dyDescent="0.15">
      <c r="D357" s="15"/>
      <c r="G357" s="15"/>
      <c r="M357" s="16"/>
      <c r="S357" s="16"/>
    </row>
    <row r="358" spans="4:19" ht="13" x14ac:dyDescent="0.15">
      <c r="D358" s="15"/>
      <c r="G358" s="15"/>
      <c r="M358" s="16"/>
      <c r="S358" s="16"/>
    </row>
    <row r="359" spans="4:19" ht="13" x14ac:dyDescent="0.15">
      <c r="D359" s="15"/>
      <c r="G359" s="15"/>
      <c r="M359" s="16"/>
      <c r="S359" s="16"/>
    </row>
    <row r="360" spans="4:19" ht="13" x14ac:dyDescent="0.15">
      <c r="D360" s="15"/>
      <c r="G360" s="15"/>
      <c r="M360" s="16"/>
      <c r="S360" s="16"/>
    </row>
    <row r="361" spans="4:19" ht="13" x14ac:dyDescent="0.15">
      <c r="D361" s="15"/>
      <c r="G361" s="15"/>
      <c r="M361" s="16"/>
      <c r="S361" s="16"/>
    </row>
    <row r="362" spans="4:19" ht="13" x14ac:dyDescent="0.15">
      <c r="D362" s="15"/>
      <c r="G362" s="15"/>
      <c r="M362" s="16"/>
      <c r="S362" s="16"/>
    </row>
    <row r="363" spans="4:19" ht="13" x14ac:dyDescent="0.15">
      <c r="D363" s="15"/>
      <c r="G363" s="15"/>
      <c r="M363" s="16"/>
      <c r="S363" s="16"/>
    </row>
    <row r="364" spans="4:19" ht="13" x14ac:dyDescent="0.15">
      <c r="D364" s="15"/>
      <c r="G364" s="15"/>
      <c r="M364" s="16"/>
      <c r="S364" s="16"/>
    </row>
    <row r="365" spans="4:19" ht="13" x14ac:dyDescent="0.15">
      <c r="D365" s="15"/>
      <c r="G365" s="15"/>
      <c r="M365" s="16"/>
      <c r="S365" s="16"/>
    </row>
    <row r="366" spans="4:19" ht="13" x14ac:dyDescent="0.15">
      <c r="D366" s="15"/>
      <c r="G366" s="15"/>
      <c r="M366" s="16"/>
      <c r="S366" s="16"/>
    </row>
    <row r="367" spans="4:19" ht="13" x14ac:dyDescent="0.15">
      <c r="D367" s="15"/>
      <c r="G367" s="15"/>
      <c r="M367" s="16"/>
      <c r="S367" s="16"/>
    </row>
    <row r="368" spans="4:19" ht="13" x14ac:dyDescent="0.15">
      <c r="D368" s="15"/>
      <c r="G368" s="15"/>
      <c r="M368" s="16"/>
      <c r="S368" s="16"/>
    </row>
    <row r="369" spans="4:19" ht="13" x14ac:dyDescent="0.15">
      <c r="D369" s="15"/>
      <c r="G369" s="15"/>
      <c r="M369" s="16"/>
      <c r="S369" s="16"/>
    </row>
    <row r="370" spans="4:19" ht="13" x14ac:dyDescent="0.15">
      <c r="D370" s="15"/>
      <c r="G370" s="15"/>
      <c r="M370" s="16"/>
      <c r="S370" s="16"/>
    </row>
    <row r="371" spans="4:19" ht="13" x14ac:dyDescent="0.15">
      <c r="D371" s="15"/>
      <c r="G371" s="15"/>
      <c r="M371" s="16"/>
      <c r="S371" s="16"/>
    </row>
    <row r="372" spans="4:19" ht="13" x14ac:dyDescent="0.15">
      <c r="D372" s="15"/>
      <c r="G372" s="15"/>
      <c r="M372" s="16"/>
      <c r="S372" s="16"/>
    </row>
    <row r="373" spans="4:19" ht="13" x14ac:dyDescent="0.15">
      <c r="D373" s="15"/>
      <c r="G373" s="15"/>
      <c r="M373" s="16"/>
      <c r="S373" s="16"/>
    </row>
    <row r="374" spans="4:19" ht="13" x14ac:dyDescent="0.15">
      <c r="D374" s="15"/>
      <c r="G374" s="15"/>
      <c r="M374" s="16"/>
      <c r="S374" s="16"/>
    </row>
    <row r="375" spans="4:19" ht="13" x14ac:dyDescent="0.15">
      <c r="D375" s="15"/>
      <c r="G375" s="15"/>
      <c r="M375" s="16"/>
      <c r="S375" s="16"/>
    </row>
    <row r="376" spans="4:19" ht="13" x14ac:dyDescent="0.15">
      <c r="D376" s="15"/>
      <c r="G376" s="15"/>
      <c r="M376" s="16"/>
      <c r="S376" s="16"/>
    </row>
    <row r="377" spans="4:19" ht="13" x14ac:dyDescent="0.15">
      <c r="D377" s="15"/>
      <c r="G377" s="15"/>
      <c r="M377" s="16"/>
      <c r="S377" s="16"/>
    </row>
    <row r="378" spans="4:19" ht="13" x14ac:dyDescent="0.15">
      <c r="D378" s="15"/>
      <c r="G378" s="15"/>
      <c r="M378" s="16"/>
      <c r="S378" s="16"/>
    </row>
    <row r="379" spans="4:19" ht="13" x14ac:dyDescent="0.15">
      <c r="D379" s="15"/>
      <c r="G379" s="15"/>
      <c r="M379" s="16"/>
      <c r="S379" s="16"/>
    </row>
    <row r="380" spans="4:19" ht="13" x14ac:dyDescent="0.15">
      <c r="D380" s="15"/>
      <c r="G380" s="15"/>
      <c r="M380" s="16"/>
      <c r="S380" s="16"/>
    </row>
    <row r="381" spans="4:19" ht="13" x14ac:dyDescent="0.15">
      <c r="D381" s="15"/>
      <c r="G381" s="15"/>
      <c r="M381" s="16"/>
      <c r="S381" s="16"/>
    </row>
    <row r="382" spans="4:19" ht="13" x14ac:dyDescent="0.15">
      <c r="D382" s="15"/>
      <c r="G382" s="15"/>
      <c r="M382" s="16"/>
      <c r="S382" s="16"/>
    </row>
    <row r="383" spans="4:19" ht="13" x14ac:dyDescent="0.15">
      <c r="D383" s="15"/>
      <c r="G383" s="15"/>
      <c r="M383" s="16"/>
      <c r="S383" s="16"/>
    </row>
    <row r="384" spans="4:19" ht="13" x14ac:dyDescent="0.15">
      <c r="D384" s="15"/>
      <c r="G384" s="15"/>
      <c r="M384" s="16"/>
      <c r="S384" s="16"/>
    </row>
    <row r="385" spans="4:19" ht="13" x14ac:dyDescent="0.15">
      <c r="D385" s="15"/>
      <c r="G385" s="15"/>
      <c r="M385" s="16"/>
      <c r="S385" s="16"/>
    </row>
    <row r="386" spans="4:19" ht="13" x14ac:dyDescent="0.15">
      <c r="D386" s="15"/>
      <c r="G386" s="15"/>
      <c r="M386" s="16"/>
      <c r="S386" s="16"/>
    </row>
    <row r="387" spans="4:19" ht="13" x14ac:dyDescent="0.15">
      <c r="D387" s="15"/>
      <c r="G387" s="15"/>
      <c r="M387" s="16"/>
      <c r="S387" s="16"/>
    </row>
    <row r="388" spans="4:19" ht="13" x14ac:dyDescent="0.15">
      <c r="D388" s="15"/>
      <c r="G388" s="15"/>
      <c r="M388" s="16"/>
      <c r="S388" s="16"/>
    </row>
    <row r="389" spans="4:19" ht="13" x14ac:dyDescent="0.15">
      <c r="D389" s="15"/>
      <c r="G389" s="15"/>
      <c r="M389" s="16"/>
      <c r="S389" s="16"/>
    </row>
    <row r="390" spans="4:19" ht="13" x14ac:dyDescent="0.15">
      <c r="D390" s="15"/>
      <c r="G390" s="15"/>
      <c r="M390" s="16"/>
      <c r="S390" s="16"/>
    </row>
    <row r="391" spans="4:19" ht="13" x14ac:dyDescent="0.15">
      <c r="D391" s="15"/>
      <c r="G391" s="15"/>
      <c r="M391" s="16"/>
      <c r="S391" s="16"/>
    </row>
    <row r="392" spans="4:19" ht="13" x14ac:dyDescent="0.15">
      <c r="D392" s="15"/>
      <c r="G392" s="15"/>
      <c r="M392" s="16"/>
      <c r="S392" s="16"/>
    </row>
    <row r="393" spans="4:19" ht="13" x14ac:dyDescent="0.15">
      <c r="D393" s="15"/>
      <c r="G393" s="15"/>
      <c r="M393" s="16"/>
      <c r="S393" s="16"/>
    </row>
    <row r="394" spans="4:19" ht="13" x14ac:dyDescent="0.15">
      <c r="D394" s="15"/>
      <c r="G394" s="15"/>
      <c r="M394" s="16"/>
      <c r="S394" s="16"/>
    </row>
    <row r="395" spans="4:19" ht="13" x14ac:dyDescent="0.15">
      <c r="D395" s="15"/>
      <c r="G395" s="15"/>
      <c r="M395" s="16"/>
      <c r="S395" s="16"/>
    </row>
    <row r="396" spans="4:19" ht="13" x14ac:dyDescent="0.15">
      <c r="D396" s="15"/>
      <c r="G396" s="15"/>
      <c r="M396" s="16"/>
      <c r="S396" s="16"/>
    </row>
    <row r="397" spans="4:19" ht="13" x14ac:dyDescent="0.15">
      <c r="D397" s="15"/>
      <c r="G397" s="15"/>
      <c r="M397" s="16"/>
      <c r="S397" s="16"/>
    </row>
    <row r="398" spans="4:19" ht="13" x14ac:dyDescent="0.15">
      <c r="D398" s="15"/>
      <c r="G398" s="15"/>
      <c r="M398" s="16"/>
      <c r="S398" s="16"/>
    </row>
    <row r="399" spans="4:19" ht="13" x14ac:dyDescent="0.15">
      <c r="D399" s="15"/>
      <c r="G399" s="15"/>
      <c r="M399" s="16"/>
      <c r="S399" s="16"/>
    </row>
    <row r="400" spans="4:19" ht="13" x14ac:dyDescent="0.15">
      <c r="D400" s="15"/>
      <c r="G400" s="15"/>
      <c r="M400" s="16"/>
      <c r="S400" s="16"/>
    </row>
    <row r="401" spans="4:19" ht="13" x14ac:dyDescent="0.15">
      <c r="D401" s="15"/>
      <c r="G401" s="15"/>
      <c r="M401" s="16"/>
      <c r="S401" s="16"/>
    </row>
    <row r="402" spans="4:19" ht="13" x14ac:dyDescent="0.15">
      <c r="D402" s="15"/>
      <c r="G402" s="15"/>
      <c r="M402" s="16"/>
      <c r="S402" s="16"/>
    </row>
    <row r="403" spans="4:19" ht="13" x14ac:dyDescent="0.15">
      <c r="D403" s="15"/>
      <c r="G403" s="15"/>
      <c r="M403" s="16"/>
      <c r="S403" s="16"/>
    </row>
    <row r="404" spans="4:19" ht="13" x14ac:dyDescent="0.15">
      <c r="D404" s="15"/>
      <c r="G404" s="15"/>
      <c r="M404" s="16"/>
      <c r="S404" s="16"/>
    </row>
    <row r="405" spans="4:19" ht="13" x14ac:dyDescent="0.15">
      <c r="D405" s="15"/>
      <c r="G405" s="15"/>
      <c r="M405" s="16"/>
      <c r="S405" s="16"/>
    </row>
    <row r="406" spans="4:19" ht="13" x14ac:dyDescent="0.15">
      <c r="D406" s="15"/>
      <c r="G406" s="15"/>
      <c r="M406" s="16"/>
      <c r="S406" s="16"/>
    </row>
    <row r="407" spans="4:19" ht="13" x14ac:dyDescent="0.15">
      <c r="D407" s="15"/>
      <c r="G407" s="15"/>
      <c r="M407" s="16"/>
      <c r="S407" s="16"/>
    </row>
    <row r="408" spans="4:19" ht="13" x14ac:dyDescent="0.15">
      <c r="D408" s="15"/>
      <c r="G408" s="15"/>
      <c r="M408" s="16"/>
      <c r="S408" s="16"/>
    </row>
    <row r="409" spans="4:19" ht="13" x14ac:dyDescent="0.15">
      <c r="D409" s="15"/>
      <c r="G409" s="15"/>
      <c r="M409" s="16"/>
      <c r="S409" s="16"/>
    </row>
    <row r="410" spans="4:19" ht="13" x14ac:dyDescent="0.15">
      <c r="D410" s="15"/>
      <c r="G410" s="15"/>
      <c r="M410" s="16"/>
      <c r="S410" s="16"/>
    </row>
    <row r="411" spans="4:19" ht="13" x14ac:dyDescent="0.15">
      <c r="D411" s="15"/>
      <c r="G411" s="15"/>
      <c r="M411" s="16"/>
      <c r="S411" s="16"/>
    </row>
    <row r="412" spans="4:19" ht="13" x14ac:dyDescent="0.15">
      <c r="D412" s="15"/>
      <c r="G412" s="15"/>
      <c r="M412" s="16"/>
      <c r="S412" s="16"/>
    </row>
    <row r="413" spans="4:19" ht="13" x14ac:dyDescent="0.15">
      <c r="D413" s="15"/>
      <c r="G413" s="15"/>
      <c r="M413" s="16"/>
      <c r="S413" s="16"/>
    </row>
    <row r="414" spans="4:19" ht="13" x14ac:dyDescent="0.15">
      <c r="D414" s="15"/>
      <c r="G414" s="15"/>
      <c r="M414" s="16"/>
      <c r="S414" s="16"/>
    </row>
    <row r="415" spans="4:19" ht="13" x14ac:dyDescent="0.15">
      <c r="D415" s="15"/>
      <c r="G415" s="15"/>
      <c r="M415" s="16"/>
      <c r="S415" s="16"/>
    </row>
    <row r="416" spans="4:19" ht="13" x14ac:dyDescent="0.15">
      <c r="D416" s="15"/>
      <c r="G416" s="15"/>
      <c r="M416" s="16"/>
      <c r="S416" s="16"/>
    </row>
    <row r="417" spans="4:19" ht="13" x14ac:dyDescent="0.15">
      <c r="D417" s="15"/>
      <c r="G417" s="15"/>
      <c r="M417" s="16"/>
      <c r="S417" s="16"/>
    </row>
    <row r="418" spans="4:19" ht="13" x14ac:dyDescent="0.15">
      <c r="D418" s="15"/>
      <c r="G418" s="15"/>
      <c r="M418" s="16"/>
      <c r="S418" s="16"/>
    </row>
    <row r="419" spans="4:19" ht="13" x14ac:dyDescent="0.15">
      <c r="D419" s="15"/>
      <c r="G419" s="15"/>
      <c r="M419" s="16"/>
      <c r="S419" s="16"/>
    </row>
    <row r="420" spans="4:19" ht="13" x14ac:dyDescent="0.15">
      <c r="D420" s="15"/>
      <c r="G420" s="15"/>
      <c r="M420" s="16"/>
      <c r="S420" s="16"/>
    </row>
    <row r="421" spans="4:19" ht="13" x14ac:dyDescent="0.15">
      <c r="D421" s="15"/>
      <c r="G421" s="15"/>
      <c r="M421" s="16"/>
      <c r="S421" s="16"/>
    </row>
    <row r="422" spans="4:19" ht="13" x14ac:dyDescent="0.15">
      <c r="D422" s="15"/>
      <c r="G422" s="15"/>
      <c r="M422" s="16"/>
      <c r="S422" s="16"/>
    </row>
    <row r="423" spans="4:19" ht="13" x14ac:dyDescent="0.15">
      <c r="D423" s="15"/>
      <c r="G423" s="15"/>
      <c r="M423" s="16"/>
      <c r="S423" s="16"/>
    </row>
    <row r="424" spans="4:19" ht="13" x14ac:dyDescent="0.15">
      <c r="D424" s="15"/>
      <c r="G424" s="15"/>
      <c r="M424" s="16"/>
      <c r="S424" s="16"/>
    </row>
    <row r="425" spans="4:19" ht="13" x14ac:dyDescent="0.15">
      <c r="D425" s="15"/>
      <c r="G425" s="15"/>
      <c r="M425" s="16"/>
      <c r="S425" s="16"/>
    </row>
    <row r="426" spans="4:19" ht="13" x14ac:dyDescent="0.15">
      <c r="D426" s="15"/>
      <c r="G426" s="15"/>
      <c r="M426" s="16"/>
      <c r="S426" s="16"/>
    </row>
    <row r="427" spans="4:19" ht="13" x14ac:dyDescent="0.15">
      <c r="D427" s="15"/>
      <c r="G427" s="15"/>
      <c r="M427" s="16"/>
      <c r="S427" s="16"/>
    </row>
    <row r="428" spans="4:19" ht="13" x14ac:dyDescent="0.15">
      <c r="D428" s="15"/>
      <c r="G428" s="15"/>
      <c r="M428" s="16"/>
      <c r="S428" s="16"/>
    </row>
    <row r="429" spans="4:19" ht="13" x14ac:dyDescent="0.15">
      <c r="D429" s="15"/>
      <c r="G429" s="15"/>
      <c r="M429" s="16"/>
      <c r="S429" s="16"/>
    </row>
    <row r="430" spans="4:19" ht="13" x14ac:dyDescent="0.15">
      <c r="D430" s="15"/>
      <c r="G430" s="15"/>
      <c r="M430" s="16"/>
      <c r="S430" s="16"/>
    </row>
    <row r="431" spans="4:19" ht="13" x14ac:dyDescent="0.15">
      <c r="D431" s="15"/>
      <c r="G431" s="15"/>
      <c r="M431" s="16"/>
      <c r="S431" s="16"/>
    </row>
    <row r="432" spans="4:19" ht="13" x14ac:dyDescent="0.15">
      <c r="D432" s="15"/>
      <c r="G432" s="15"/>
      <c r="M432" s="16"/>
      <c r="S432" s="16"/>
    </row>
    <row r="433" spans="4:19" ht="13" x14ac:dyDescent="0.15">
      <c r="D433" s="15"/>
      <c r="G433" s="15"/>
      <c r="M433" s="16"/>
      <c r="S433" s="16"/>
    </row>
    <row r="434" spans="4:19" ht="13" x14ac:dyDescent="0.15">
      <c r="D434" s="15"/>
      <c r="G434" s="15"/>
      <c r="M434" s="16"/>
      <c r="S434" s="16"/>
    </row>
    <row r="435" spans="4:19" ht="13" x14ac:dyDescent="0.15">
      <c r="D435" s="15"/>
      <c r="G435" s="15"/>
      <c r="M435" s="16"/>
      <c r="S435" s="16"/>
    </row>
    <row r="436" spans="4:19" ht="13" x14ac:dyDescent="0.15">
      <c r="D436" s="15"/>
      <c r="G436" s="15"/>
      <c r="M436" s="16"/>
      <c r="S436" s="16"/>
    </row>
    <row r="437" spans="4:19" ht="13" x14ac:dyDescent="0.15">
      <c r="D437" s="15"/>
      <c r="G437" s="15"/>
      <c r="M437" s="16"/>
      <c r="S437" s="16"/>
    </row>
    <row r="438" spans="4:19" ht="13" x14ac:dyDescent="0.15">
      <c r="D438" s="15"/>
      <c r="G438" s="15"/>
      <c r="M438" s="16"/>
      <c r="S438" s="16"/>
    </row>
    <row r="439" spans="4:19" ht="13" x14ac:dyDescent="0.15">
      <c r="D439" s="15"/>
      <c r="G439" s="15"/>
      <c r="M439" s="16"/>
      <c r="S439" s="16"/>
    </row>
    <row r="440" spans="4:19" ht="13" x14ac:dyDescent="0.15">
      <c r="D440" s="15"/>
      <c r="G440" s="15"/>
      <c r="M440" s="16"/>
      <c r="S440" s="16"/>
    </row>
    <row r="441" spans="4:19" ht="13" x14ac:dyDescent="0.15">
      <c r="D441" s="15"/>
      <c r="G441" s="15"/>
      <c r="M441" s="16"/>
      <c r="S441" s="16"/>
    </row>
    <row r="442" spans="4:19" ht="13" x14ac:dyDescent="0.15">
      <c r="D442" s="15"/>
      <c r="G442" s="15"/>
      <c r="M442" s="16"/>
      <c r="S442" s="16"/>
    </row>
    <row r="443" spans="4:19" ht="13" x14ac:dyDescent="0.15">
      <c r="D443" s="15"/>
      <c r="G443" s="15"/>
      <c r="M443" s="16"/>
      <c r="S443" s="16"/>
    </row>
    <row r="444" spans="4:19" ht="13" x14ac:dyDescent="0.15">
      <c r="D444" s="15"/>
      <c r="G444" s="15"/>
      <c r="M444" s="16"/>
      <c r="S444" s="16"/>
    </row>
    <row r="445" spans="4:19" ht="13" x14ac:dyDescent="0.15">
      <c r="D445" s="15"/>
      <c r="G445" s="15"/>
      <c r="M445" s="16"/>
      <c r="S445" s="16"/>
    </row>
    <row r="446" spans="4:19" ht="13" x14ac:dyDescent="0.15">
      <c r="D446" s="15"/>
      <c r="G446" s="15"/>
      <c r="M446" s="16"/>
      <c r="S446" s="16"/>
    </row>
    <row r="447" spans="4:19" ht="13" x14ac:dyDescent="0.15">
      <c r="D447" s="15"/>
      <c r="G447" s="15"/>
      <c r="M447" s="16"/>
      <c r="S447" s="16"/>
    </row>
    <row r="448" spans="4:19" ht="13" x14ac:dyDescent="0.15">
      <c r="D448" s="15"/>
      <c r="G448" s="15"/>
      <c r="M448" s="16"/>
      <c r="S448" s="16"/>
    </row>
    <row r="449" spans="4:19" ht="13" x14ac:dyDescent="0.15">
      <c r="D449" s="15"/>
      <c r="G449" s="15"/>
      <c r="M449" s="16"/>
      <c r="S449" s="16"/>
    </row>
    <row r="450" spans="4:19" ht="13" x14ac:dyDescent="0.15">
      <c r="D450" s="15"/>
      <c r="G450" s="15"/>
      <c r="M450" s="16"/>
      <c r="S450" s="16"/>
    </row>
    <row r="451" spans="4:19" ht="13" x14ac:dyDescent="0.15">
      <c r="D451" s="15"/>
      <c r="G451" s="15"/>
      <c r="M451" s="16"/>
      <c r="S451" s="16"/>
    </row>
    <row r="452" spans="4:19" ht="13" x14ac:dyDescent="0.15">
      <c r="D452" s="15"/>
      <c r="G452" s="15"/>
      <c r="M452" s="16"/>
      <c r="S452" s="16"/>
    </row>
    <row r="453" spans="4:19" ht="13" x14ac:dyDescent="0.15">
      <c r="D453" s="15"/>
      <c r="G453" s="15"/>
      <c r="M453" s="16"/>
      <c r="S453" s="16"/>
    </row>
    <row r="454" spans="4:19" ht="13" x14ac:dyDescent="0.15">
      <c r="D454" s="15"/>
      <c r="G454" s="15"/>
      <c r="M454" s="16"/>
      <c r="S454" s="16"/>
    </row>
    <row r="455" spans="4:19" ht="13" x14ac:dyDescent="0.15">
      <c r="D455" s="15"/>
      <c r="G455" s="15"/>
      <c r="M455" s="16"/>
      <c r="S455" s="16"/>
    </row>
    <row r="456" spans="4:19" ht="13" x14ac:dyDescent="0.15">
      <c r="D456" s="15"/>
      <c r="G456" s="15"/>
      <c r="M456" s="16"/>
      <c r="S456" s="16"/>
    </row>
    <row r="457" spans="4:19" ht="13" x14ac:dyDescent="0.15">
      <c r="D457" s="15"/>
      <c r="G457" s="15"/>
      <c r="M457" s="16"/>
      <c r="S457" s="16"/>
    </row>
    <row r="458" spans="4:19" ht="13" x14ac:dyDescent="0.15">
      <c r="D458" s="15"/>
      <c r="G458" s="15"/>
      <c r="M458" s="16"/>
      <c r="S458" s="16"/>
    </row>
    <row r="459" spans="4:19" ht="13" x14ac:dyDescent="0.15">
      <c r="D459" s="15"/>
      <c r="G459" s="15"/>
      <c r="M459" s="16"/>
      <c r="S459" s="16"/>
    </row>
    <row r="460" spans="4:19" ht="13" x14ac:dyDescent="0.15">
      <c r="D460" s="15"/>
      <c r="G460" s="15"/>
      <c r="M460" s="16"/>
      <c r="S460" s="16"/>
    </row>
    <row r="461" spans="4:19" ht="13" x14ac:dyDescent="0.15">
      <c r="D461" s="15"/>
      <c r="G461" s="15"/>
      <c r="M461" s="16"/>
      <c r="S461" s="16"/>
    </row>
    <row r="462" spans="4:19" ht="13" x14ac:dyDescent="0.15">
      <c r="D462" s="15"/>
      <c r="G462" s="15"/>
      <c r="M462" s="16"/>
      <c r="S462" s="16"/>
    </row>
    <row r="463" spans="4:19" ht="13" x14ac:dyDescent="0.15">
      <c r="D463" s="15"/>
      <c r="G463" s="15"/>
      <c r="M463" s="16"/>
      <c r="S463" s="16"/>
    </row>
    <row r="464" spans="4:19" ht="13" x14ac:dyDescent="0.15">
      <c r="D464" s="15"/>
      <c r="G464" s="15"/>
      <c r="M464" s="16"/>
      <c r="S464" s="16"/>
    </row>
    <row r="465" spans="4:19" ht="13" x14ac:dyDescent="0.15">
      <c r="D465" s="15"/>
      <c r="G465" s="15"/>
      <c r="M465" s="16"/>
      <c r="S465" s="16"/>
    </row>
    <row r="466" spans="4:19" ht="13" x14ac:dyDescent="0.15">
      <c r="D466" s="15"/>
      <c r="G466" s="15"/>
      <c r="M466" s="16"/>
      <c r="S466" s="16"/>
    </row>
    <row r="467" spans="4:19" ht="13" x14ac:dyDescent="0.15">
      <c r="D467" s="15"/>
      <c r="G467" s="15"/>
      <c r="M467" s="16"/>
      <c r="S467" s="16"/>
    </row>
    <row r="468" spans="4:19" ht="13" x14ac:dyDescent="0.15">
      <c r="D468" s="15"/>
      <c r="G468" s="15"/>
      <c r="M468" s="16"/>
      <c r="S468" s="16"/>
    </row>
    <row r="469" spans="4:19" ht="13" x14ac:dyDescent="0.15">
      <c r="D469" s="15"/>
      <c r="G469" s="15"/>
      <c r="M469" s="16"/>
      <c r="S469" s="16"/>
    </row>
    <row r="470" spans="4:19" ht="13" x14ac:dyDescent="0.15">
      <c r="D470" s="15"/>
      <c r="G470" s="15"/>
      <c r="M470" s="16"/>
      <c r="S470" s="16"/>
    </row>
    <row r="471" spans="4:19" ht="13" x14ac:dyDescent="0.15">
      <c r="D471" s="15"/>
      <c r="G471" s="15"/>
      <c r="M471" s="16"/>
      <c r="S471" s="16"/>
    </row>
    <row r="472" spans="4:19" ht="13" x14ac:dyDescent="0.15">
      <c r="D472" s="15"/>
      <c r="G472" s="15"/>
      <c r="M472" s="16"/>
      <c r="S472" s="16"/>
    </row>
    <row r="473" spans="4:19" ht="13" x14ac:dyDescent="0.15">
      <c r="D473" s="15"/>
      <c r="G473" s="15"/>
      <c r="M473" s="16"/>
      <c r="S473" s="16"/>
    </row>
    <row r="474" spans="4:19" ht="13" x14ac:dyDescent="0.15">
      <c r="D474" s="15"/>
      <c r="G474" s="15"/>
      <c r="M474" s="16"/>
      <c r="S474" s="16"/>
    </row>
    <row r="475" spans="4:19" ht="13" x14ac:dyDescent="0.15">
      <c r="D475" s="15"/>
      <c r="G475" s="15"/>
      <c r="M475" s="16"/>
      <c r="S475" s="16"/>
    </row>
    <row r="476" spans="4:19" ht="13" x14ac:dyDescent="0.15">
      <c r="D476" s="15"/>
      <c r="G476" s="15"/>
      <c r="M476" s="16"/>
      <c r="S476" s="16"/>
    </row>
    <row r="477" spans="4:19" ht="13" x14ac:dyDescent="0.15">
      <c r="D477" s="15"/>
      <c r="G477" s="15"/>
      <c r="M477" s="16"/>
      <c r="S477" s="16"/>
    </row>
    <row r="478" spans="4:19" ht="13" x14ac:dyDescent="0.15">
      <c r="D478" s="15"/>
      <c r="G478" s="15"/>
      <c r="M478" s="16"/>
      <c r="S478" s="16"/>
    </row>
    <row r="479" spans="4:19" ht="13" x14ac:dyDescent="0.15">
      <c r="D479" s="15"/>
      <c r="G479" s="15"/>
      <c r="M479" s="16"/>
      <c r="S479" s="16"/>
    </row>
    <row r="480" spans="4:19" ht="13" x14ac:dyDescent="0.15">
      <c r="D480" s="15"/>
      <c r="G480" s="15"/>
      <c r="M480" s="16"/>
      <c r="S480" s="16"/>
    </row>
    <row r="481" spans="4:19" ht="13" x14ac:dyDescent="0.15">
      <c r="D481" s="15"/>
      <c r="G481" s="15"/>
      <c r="M481" s="16"/>
      <c r="S481" s="16"/>
    </row>
    <row r="482" spans="4:19" ht="13" x14ac:dyDescent="0.15">
      <c r="D482" s="15"/>
      <c r="G482" s="15"/>
      <c r="M482" s="16"/>
      <c r="S482" s="16"/>
    </row>
    <row r="483" spans="4:19" ht="13" x14ac:dyDescent="0.15">
      <c r="D483" s="15"/>
      <c r="G483" s="15"/>
      <c r="M483" s="16"/>
      <c r="S483" s="16"/>
    </row>
    <row r="484" spans="4:19" ht="13" x14ac:dyDescent="0.15">
      <c r="D484" s="15"/>
      <c r="G484" s="15"/>
      <c r="M484" s="16"/>
      <c r="S484" s="16"/>
    </row>
    <row r="485" spans="4:19" ht="13" x14ac:dyDescent="0.15">
      <c r="D485" s="15"/>
      <c r="G485" s="15"/>
      <c r="M485" s="16"/>
      <c r="S485" s="16"/>
    </row>
    <row r="486" spans="4:19" ht="13" x14ac:dyDescent="0.15">
      <c r="D486" s="15"/>
      <c r="G486" s="15"/>
      <c r="M486" s="16"/>
      <c r="S486" s="16"/>
    </row>
    <row r="487" spans="4:19" ht="13" x14ac:dyDescent="0.15">
      <c r="D487" s="15"/>
      <c r="G487" s="15"/>
      <c r="M487" s="16"/>
      <c r="S487" s="16"/>
    </row>
    <row r="488" spans="4:19" ht="13" x14ac:dyDescent="0.15">
      <c r="D488" s="15"/>
      <c r="G488" s="15"/>
      <c r="M488" s="16"/>
      <c r="S488" s="16"/>
    </row>
    <row r="489" spans="4:19" ht="13" x14ac:dyDescent="0.15">
      <c r="D489" s="15"/>
      <c r="G489" s="15"/>
      <c r="M489" s="16"/>
      <c r="S489" s="16"/>
    </row>
    <row r="490" spans="4:19" ht="13" x14ac:dyDescent="0.15">
      <c r="D490" s="15"/>
      <c r="G490" s="15"/>
      <c r="M490" s="16"/>
      <c r="S490" s="16"/>
    </row>
    <row r="491" spans="4:19" ht="13" x14ac:dyDescent="0.15">
      <c r="D491" s="15"/>
      <c r="G491" s="15"/>
      <c r="M491" s="16"/>
      <c r="S491" s="16"/>
    </row>
    <row r="492" spans="4:19" ht="13" x14ac:dyDescent="0.15">
      <c r="D492" s="15"/>
      <c r="G492" s="15"/>
      <c r="M492" s="16"/>
      <c r="S492" s="16"/>
    </row>
    <row r="493" spans="4:19" ht="13" x14ac:dyDescent="0.15">
      <c r="D493" s="15"/>
      <c r="G493" s="15"/>
      <c r="M493" s="16"/>
      <c r="S493" s="16"/>
    </row>
    <row r="494" spans="4:19" ht="13" x14ac:dyDescent="0.15">
      <c r="D494" s="15"/>
      <c r="G494" s="15"/>
      <c r="M494" s="16"/>
      <c r="S494" s="16"/>
    </row>
    <row r="495" spans="4:19" ht="13" x14ac:dyDescent="0.15">
      <c r="D495" s="15"/>
      <c r="G495" s="15"/>
      <c r="M495" s="16"/>
      <c r="S495" s="16"/>
    </row>
    <row r="496" spans="4:19" ht="13" x14ac:dyDescent="0.15">
      <c r="D496" s="15"/>
      <c r="G496" s="15"/>
      <c r="M496" s="16"/>
      <c r="S496" s="16"/>
    </row>
    <row r="497" spans="4:19" ht="13" x14ac:dyDescent="0.15">
      <c r="D497" s="15"/>
      <c r="G497" s="15"/>
      <c r="M497" s="16"/>
      <c r="S497" s="16"/>
    </row>
    <row r="498" spans="4:19" ht="13" x14ac:dyDescent="0.15">
      <c r="D498" s="15"/>
      <c r="G498" s="15"/>
      <c r="M498" s="16"/>
      <c r="S498" s="16"/>
    </row>
    <row r="499" spans="4:19" ht="13" x14ac:dyDescent="0.15">
      <c r="D499" s="15"/>
      <c r="G499" s="15"/>
      <c r="M499" s="16"/>
      <c r="S499" s="16"/>
    </row>
    <row r="500" spans="4:19" ht="13" x14ac:dyDescent="0.15">
      <c r="D500" s="15"/>
      <c r="G500" s="15"/>
      <c r="M500" s="16"/>
      <c r="S500" s="16"/>
    </row>
    <row r="501" spans="4:19" ht="13" x14ac:dyDescent="0.15">
      <c r="D501" s="15"/>
      <c r="G501" s="15"/>
      <c r="M501" s="16"/>
      <c r="S501" s="16"/>
    </row>
    <row r="502" spans="4:19" ht="13" x14ac:dyDescent="0.15">
      <c r="D502" s="15"/>
      <c r="G502" s="15"/>
      <c r="M502" s="16"/>
      <c r="S502" s="16"/>
    </row>
    <row r="503" spans="4:19" ht="13" x14ac:dyDescent="0.15">
      <c r="D503" s="15"/>
      <c r="G503" s="15"/>
      <c r="M503" s="16"/>
      <c r="S503" s="16"/>
    </row>
    <row r="504" spans="4:19" ht="13" x14ac:dyDescent="0.15">
      <c r="D504" s="15"/>
      <c r="G504" s="15"/>
      <c r="M504" s="16"/>
      <c r="S504" s="16"/>
    </row>
    <row r="505" spans="4:19" ht="13" x14ac:dyDescent="0.15">
      <c r="D505" s="15"/>
      <c r="G505" s="15"/>
      <c r="M505" s="16"/>
      <c r="S505" s="16"/>
    </row>
    <row r="506" spans="4:19" ht="13" x14ac:dyDescent="0.15">
      <c r="D506" s="15"/>
      <c r="G506" s="15"/>
      <c r="M506" s="16"/>
      <c r="S506" s="16"/>
    </row>
    <row r="507" spans="4:19" ht="13" x14ac:dyDescent="0.15">
      <c r="D507" s="15"/>
      <c r="G507" s="15"/>
      <c r="M507" s="16"/>
      <c r="S507" s="16"/>
    </row>
    <row r="508" spans="4:19" ht="13" x14ac:dyDescent="0.15">
      <c r="D508" s="15"/>
      <c r="G508" s="15"/>
      <c r="M508" s="16"/>
      <c r="S508" s="16"/>
    </row>
    <row r="509" spans="4:19" ht="13" x14ac:dyDescent="0.15">
      <c r="D509" s="15"/>
      <c r="G509" s="15"/>
      <c r="M509" s="16"/>
      <c r="S509" s="16"/>
    </row>
    <row r="510" spans="4:19" ht="13" x14ac:dyDescent="0.15">
      <c r="D510" s="15"/>
      <c r="G510" s="15"/>
      <c r="M510" s="16"/>
      <c r="S510" s="16"/>
    </row>
    <row r="511" spans="4:19" ht="13" x14ac:dyDescent="0.15">
      <c r="D511" s="15"/>
      <c r="G511" s="15"/>
      <c r="M511" s="16"/>
      <c r="S511" s="16"/>
    </row>
    <row r="512" spans="4:19" ht="13" x14ac:dyDescent="0.15">
      <c r="D512" s="15"/>
      <c r="G512" s="15"/>
      <c r="M512" s="16"/>
      <c r="S512" s="16"/>
    </row>
    <row r="513" spans="4:19" ht="13" x14ac:dyDescent="0.15">
      <c r="D513" s="15"/>
      <c r="G513" s="15"/>
      <c r="M513" s="16"/>
      <c r="S513" s="16"/>
    </row>
    <row r="514" spans="4:19" ht="13" x14ac:dyDescent="0.15">
      <c r="D514" s="15"/>
      <c r="G514" s="15"/>
      <c r="M514" s="16"/>
      <c r="S514" s="16"/>
    </row>
    <row r="515" spans="4:19" ht="13" x14ac:dyDescent="0.15">
      <c r="D515" s="15"/>
      <c r="G515" s="15"/>
      <c r="M515" s="16"/>
      <c r="S515" s="16"/>
    </row>
    <row r="516" spans="4:19" ht="13" x14ac:dyDescent="0.15">
      <c r="D516" s="15"/>
      <c r="G516" s="15"/>
      <c r="M516" s="16"/>
      <c r="S516" s="16"/>
    </row>
    <row r="517" spans="4:19" ht="13" x14ac:dyDescent="0.15">
      <c r="D517" s="15"/>
      <c r="G517" s="15"/>
      <c r="M517" s="16"/>
      <c r="S517" s="16"/>
    </row>
    <row r="518" spans="4:19" ht="13" x14ac:dyDescent="0.15">
      <c r="D518" s="15"/>
      <c r="G518" s="15"/>
      <c r="M518" s="16"/>
      <c r="S518" s="16"/>
    </row>
    <row r="519" spans="4:19" ht="13" x14ac:dyDescent="0.15">
      <c r="D519" s="15"/>
      <c r="G519" s="15"/>
      <c r="M519" s="16"/>
      <c r="S519" s="16"/>
    </row>
    <row r="520" spans="4:19" ht="13" x14ac:dyDescent="0.15">
      <c r="D520" s="15"/>
      <c r="G520" s="15"/>
      <c r="M520" s="16"/>
      <c r="S520" s="16"/>
    </row>
    <row r="521" spans="4:19" ht="13" x14ac:dyDescent="0.15">
      <c r="D521" s="15"/>
      <c r="G521" s="15"/>
      <c r="M521" s="16"/>
      <c r="S521" s="16"/>
    </row>
    <row r="522" spans="4:19" ht="13" x14ac:dyDescent="0.15">
      <c r="D522" s="15"/>
      <c r="G522" s="15"/>
      <c r="M522" s="16"/>
      <c r="S522" s="16"/>
    </row>
    <row r="523" spans="4:19" ht="13" x14ac:dyDescent="0.15">
      <c r="D523" s="15"/>
      <c r="G523" s="15"/>
      <c r="M523" s="16"/>
      <c r="S523" s="16"/>
    </row>
    <row r="524" spans="4:19" ht="13" x14ac:dyDescent="0.15">
      <c r="D524" s="15"/>
      <c r="G524" s="15"/>
      <c r="M524" s="16"/>
      <c r="S524" s="16"/>
    </row>
    <row r="525" spans="4:19" ht="13" x14ac:dyDescent="0.15">
      <c r="D525" s="15"/>
      <c r="G525" s="15"/>
      <c r="M525" s="16"/>
      <c r="S525" s="16"/>
    </row>
    <row r="526" spans="4:19" ht="13" x14ac:dyDescent="0.15">
      <c r="D526" s="15"/>
      <c r="G526" s="15"/>
      <c r="M526" s="16"/>
      <c r="S526" s="16"/>
    </row>
    <row r="527" spans="4:19" ht="13" x14ac:dyDescent="0.15">
      <c r="D527" s="15"/>
      <c r="G527" s="15"/>
      <c r="M527" s="16"/>
      <c r="S527" s="16"/>
    </row>
    <row r="528" spans="4:19" ht="13" x14ac:dyDescent="0.15">
      <c r="D528" s="15"/>
      <c r="G528" s="15"/>
      <c r="M528" s="16"/>
      <c r="S528" s="16"/>
    </row>
    <row r="529" spans="4:19" ht="13" x14ac:dyDescent="0.15">
      <c r="D529" s="15"/>
      <c r="G529" s="15"/>
      <c r="M529" s="16"/>
      <c r="S529" s="16"/>
    </row>
    <row r="530" spans="4:19" ht="13" x14ac:dyDescent="0.15">
      <c r="D530" s="15"/>
      <c r="G530" s="15"/>
      <c r="M530" s="16"/>
      <c r="S530" s="16"/>
    </row>
    <row r="531" spans="4:19" ht="13" x14ac:dyDescent="0.15">
      <c r="D531" s="15"/>
      <c r="G531" s="15"/>
      <c r="M531" s="16"/>
      <c r="S531" s="16"/>
    </row>
    <row r="532" spans="4:19" ht="13" x14ac:dyDescent="0.15">
      <c r="D532" s="15"/>
      <c r="G532" s="15"/>
      <c r="M532" s="16"/>
      <c r="S532" s="16"/>
    </row>
    <row r="533" spans="4:19" ht="13" x14ac:dyDescent="0.15">
      <c r="D533" s="15"/>
      <c r="G533" s="15"/>
      <c r="M533" s="16"/>
      <c r="S533" s="16"/>
    </row>
    <row r="534" spans="4:19" ht="13" x14ac:dyDescent="0.15">
      <c r="D534" s="15"/>
      <c r="G534" s="15"/>
      <c r="M534" s="16"/>
      <c r="S534" s="16"/>
    </row>
    <row r="535" spans="4:19" ht="13" x14ac:dyDescent="0.15">
      <c r="D535" s="15"/>
      <c r="G535" s="15"/>
      <c r="M535" s="16"/>
      <c r="S535" s="16"/>
    </row>
    <row r="536" spans="4:19" ht="13" x14ac:dyDescent="0.15">
      <c r="D536" s="15"/>
      <c r="G536" s="15"/>
      <c r="M536" s="16"/>
      <c r="S536" s="16"/>
    </row>
    <row r="537" spans="4:19" ht="13" x14ac:dyDescent="0.15">
      <c r="D537" s="15"/>
      <c r="G537" s="15"/>
      <c r="M537" s="16"/>
      <c r="S537" s="16"/>
    </row>
    <row r="538" spans="4:19" ht="13" x14ac:dyDescent="0.15">
      <c r="D538" s="15"/>
      <c r="G538" s="15"/>
      <c r="M538" s="16"/>
      <c r="S538" s="16"/>
    </row>
    <row r="539" spans="4:19" ht="13" x14ac:dyDescent="0.15">
      <c r="D539" s="15"/>
      <c r="G539" s="15"/>
      <c r="M539" s="16"/>
      <c r="S539" s="16"/>
    </row>
    <row r="540" spans="4:19" ht="13" x14ac:dyDescent="0.15">
      <c r="D540" s="15"/>
      <c r="G540" s="15"/>
      <c r="M540" s="16"/>
      <c r="S540" s="16"/>
    </row>
    <row r="541" spans="4:19" ht="13" x14ac:dyDescent="0.15">
      <c r="D541" s="15"/>
      <c r="G541" s="15"/>
      <c r="M541" s="16"/>
      <c r="S541" s="16"/>
    </row>
    <row r="542" spans="4:19" ht="13" x14ac:dyDescent="0.15">
      <c r="D542" s="15"/>
      <c r="G542" s="15"/>
      <c r="M542" s="16"/>
      <c r="S542" s="16"/>
    </row>
    <row r="543" spans="4:19" ht="13" x14ac:dyDescent="0.15">
      <c r="D543" s="15"/>
      <c r="G543" s="15"/>
      <c r="M543" s="16"/>
      <c r="S543" s="16"/>
    </row>
    <row r="544" spans="4:19" ht="13" x14ac:dyDescent="0.15">
      <c r="D544" s="15"/>
      <c r="G544" s="15"/>
      <c r="M544" s="16"/>
      <c r="S544" s="16"/>
    </row>
    <row r="545" spans="4:19" ht="13" x14ac:dyDescent="0.15">
      <c r="D545" s="15"/>
      <c r="G545" s="15"/>
      <c r="M545" s="16"/>
      <c r="S545" s="16"/>
    </row>
    <row r="546" spans="4:19" ht="13" x14ac:dyDescent="0.15">
      <c r="D546" s="15"/>
      <c r="G546" s="15"/>
      <c r="M546" s="16"/>
      <c r="S546" s="16"/>
    </row>
    <row r="547" spans="4:19" ht="13" x14ac:dyDescent="0.15">
      <c r="D547" s="15"/>
      <c r="G547" s="15"/>
      <c r="M547" s="16"/>
      <c r="S547" s="16"/>
    </row>
    <row r="548" spans="4:19" ht="13" x14ac:dyDescent="0.15">
      <c r="D548" s="15"/>
      <c r="G548" s="15"/>
      <c r="M548" s="16"/>
      <c r="S548" s="16"/>
    </row>
    <row r="549" spans="4:19" ht="13" x14ac:dyDescent="0.15">
      <c r="D549" s="15"/>
      <c r="G549" s="15"/>
      <c r="M549" s="16"/>
      <c r="S549" s="16"/>
    </row>
    <row r="550" spans="4:19" ht="13" x14ac:dyDescent="0.15">
      <c r="D550" s="15"/>
      <c r="G550" s="15"/>
      <c r="M550" s="16"/>
      <c r="S550" s="16"/>
    </row>
    <row r="551" spans="4:19" ht="13" x14ac:dyDescent="0.15">
      <c r="D551" s="15"/>
      <c r="G551" s="15"/>
      <c r="M551" s="16"/>
      <c r="S551" s="16"/>
    </row>
    <row r="552" spans="4:19" ht="13" x14ac:dyDescent="0.15">
      <c r="D552" s="15"/>
      <c r="G552" s="15"/>
      <c r="M552" s="16"/>
      <c r="S552" s="16"/>
    </row>
    <row r="553" spans="4:19" ht="13" x14ac:dyDescent="0.15">
      <c r="D553" s="15"/>
      <c r="G553" s="15"/>
      <c r="M553" s="16"/>
      <c r="S553" s="16"/>
    </row>
    <row r="554" spans="4:19" ht="13" x14ac:dyDescent="0.15">
      <c r="D554" s="15"/>
      <c r="G554" s="15"/>
      <c r="M554" s="16"/>
      <c r="S554" s="16"/>
    </row>
    <row r="555" spans="4:19" ht="13" x14ac:dyDescent="0.15">
      <c r="D555" s="15"/>
      <c r="G555" s="15"/>
      <c r="M555" s="16"/>
      <c r="S555" s="16"/>
    </row>
    <row r="556" spans="4:19" ht="13" x14ac:dyDescent="0.15">
      <c r="D556" s="15"/>
      <c r="G556" s="15"/>
      <c r="M556" s="16"/>
      <c r="S556" s="16"/>
    </row>
    <row r="557" spans="4:19" ht="13" x14ac:dyDescent="0.15">
      <c r="D557" s="15"/>
      <c r="G557" s="15"/>
      <c r="M557" s="16"/>
      <c r="S557" s="16"/>
    </row>
    <row r="558" spans="4:19" ht="13" x14ac:dyDescent="0.15">
      <c r="D558" s="15"/>
      <c r="G558" s="15"/>
      <c r="M558" s="16"/>
      <c r="S558" s="16"/>
    </row>
    <row r="559" spans="4:19" ht="13" x14ac:dyDescent="0.15">
      <c r="D559" s="15"/>
      <c r="G559" s="15"/>
      <c r="M559" s="16"/>
      <c r="S559" s="16"/>
    </row>
    <row r="560" spans="4:19" ht="13" x14ac:dyDescent="0.15">
      <c r="D560" s="15"/>
      <c r="G560" s="15"/>
      <c r="M560" s="16"/>
      <c r="S560" s="16"/>
    </row>
    <row r="561" spans="4:19" ht="13" x14ac:dyDescent="0.15">
      <c r="D561" s="15"/>
      <c r="G561" s="15"/>
      <c r="M561" s="16"/>
      <c r="S561" s="16"/>
    </row>
    <row r="562" spans="4:19" ht="13" x14ac:dyDescent="0.15">
      <c r="D562" s="15"/>
      <c r="G562" s="15"/>
      <c r="M562" s="16"/>
      <c r="S562" s="16"/>
    </row>
    <row r="563" spans="4:19" ht="13" x14ac:dyDescent="0.15">
      <c r="D563" s="15"/>
      <c r="G563" s="15"/>
      <c r="M563" s="16"/>
      <c r="S563" s="16"/>
    </row>
    <row r="564" spans="4:19" ht="13" x14ac:dyDescent="0.15">
      <c r="D564" s="15"/>
      <c r="G564" s="15"/>
      <c r="M564" s="16"/>
      <c r="S564" s="16"/>
    </row>
    <row r="565" spans="4:19" ht="13" x14ac:dyDescent="0.15">
      <c r="D565" s="15"/>
      <c r="G565" s="15"/>
      <c r="M565" s="16"/>
      <c r="S565" s="16"/>
    </row>
    <row r="566" spans="4:19" ht="13" x14ac:dyDescent="0.15">
      <c r="D566" s="15"/>
      <c r="G566" s="15"/>
      <c r="M566" s="16"/>
      <c r="S566" s="16"/>
    </row>
    <row r="567" spans="4:19" ht="13" x14ac:dyDescent="0.15">
      <c r="D567" s="15"/>
      <c r="G567" s="15"/>
      <c r="M567" s="16"/>
      <c r="S567" s="16"/>
    </row>
    <row r="568" spans="4:19" ht="13" x14ac:dyDescent="0.15">
      <c r="D568" s="15"/>
      <c r="G568" s="15"/>
      <c r="M568" s="16"/>
      <c r="S568" s="16"/>
    </row>
    <row r="569" spans="4:19" ht="13" x14ac:dyDescent="0.15">
      <c r="D569" s="15"/>
      <c r="G569" s="15"/>
      <c r="M569" s="16"/>
      <c r="S569" s="16"/>
    </row>
    <row r="570" spans="4:19" ht="13" x14ac:dyDescent="0.15">
      <c r="D570" s="15"/>
      <c r="G570" s="15"/>
      <c r="M570" s="16"/>
      <c r="S570" s="16"/>
    </row>
    <row r="571" spans="4:19" ht="13" x14ac:dyDescent="0.15">
      <c r="D571" s="15"/>
      <c r="G571" s="15"/>
      <c r="M571" s="16"/>
      <c r="S571" s="16"/>
    </row>
    <row r="572" spans="4:19" ht="13" x14ac:dyDescent="0.15">
      <c r="D572" s="15"/>
      <c r="G572" s="15"/>
      <c r="M572" s="16"/>
      <c r="S572" s="16"/>
    </row>
    <row r="573" spans="4:19" ht="13" x14ac:dyDescent="0.15">
      <c r="D573" s="15"/>
      <c r="G573" s="15"/>
      <c r="M573" s="16"/>
      <c r="S573" s="16"/>
    </row>
    <row r="574" spans="4:19" ht="13" x14ac:dyDescent="0.15">
      <c r="D574" s="15"/>
      <c r="G574" s="15"/>
      <c r="M574" s="16"/>
      <c r="S574" s="16"/>
    </row>
    <row r="575" spans="4:19" ht="13" x14ac:dyDescent="0.15">
      <c r="D575" s="15"/>
      <c r="G575" s="15"/>
      <c r="M575" s="16"/>
      <c r="S575" s="16"/>
    </row>
    <row r="576" spans="4:19" ht="13" x14ac:dyDescent="0.15">
      <c r="D576" s="15"/>
      <c r="G576" s="15"/>
      <c r="M576" s="16"/>
      <c r="S576" s="16"/>
    </row>
    <row r="577" spans="4:19" ht="13" x14ac:dyDescent="0.15">
      <c r="D577" s="15"/>
      <c r="G577" s="15"/>
      <c r="M577" s="16"/>
      <c r="S577" s="16"/>
    </row>
    <row r="578" spans="4:19" ht="13" x14ac:dyDescent="0.15">
      <c r="D578" s="15"/>
      <c r="G578" s="15"/>
      <c r="M578" s="16"/>
      <c r="S578" s="16"/>
    </row>
    <row r="579" spans="4:19" ht="13" x14ac:dyDescent="0.15">
      <c r="D579" s="15"/>
      <c r="G579" s="15"/>
      <c r="M579" s="16"/>
      <c r="S579" s="16"/>
    </row>
    <row r="580" spans="4:19" ht="13" x14ac:dyDescent="0.15">
      <c r="D580" s="15"/>
      <c r="G580" s="15"/>
      <c r="M580" s="16"/>
      <c r="S580" s="16"/>
    </row>
    <row r="581" spans="4:19" ht="13" x14ac:dyDescent="0.15">
      <c r="D581" s="15"/>
      <c r="G581" s="15"/>
      <c r="M581" s="16"/>
      <c r="S581" s="16"/>
    </row>
    <row r="582" spans="4:19" ht="13" x14ac:dyDescent="0.15">
      <c r="D582" s="15"/>
      <c r="G582" s="15"/>
      <c r="M582" s="16"/>
      <c r="S582" s="16"/>
    </row>
    <row r="583" spans="4:19" ht="13" x14ac:dyDescent="0.15">
      <c r="D583" s="15"/>
      <c r="G583" s="15"/>
      <c r="M583" s="16"/>
      <c r="S583" s="16"/>
    </row>
    <row r="584" spans="4:19" ht="13" x14ac:dyDescent="0.15">
      <c r="D584" s="15"/>
      <c r="G584" s="15"/>
      <c r="M584" s="16"/>
      <c r="S584" s="16"/>
    </row>
    <row r="585" spans="4:19" ht="13" x14ac:dyDescent="0.15">
      <c r="D585" s="15"/>
      <c r="G585" s="15"/>
      <c r="M585" s="16"/>
      <c r="S585" s="16"/>
    </row>
    <row r="586" spans="4:19" ht="13" x14ac:dyDescent="0.15">
      <c r="D586" s="15"/>
      <c r="G586" s="15"/>
      <c r="M586" s="16"/>
      <c r="S586" s="16"/>
    </row>
    <row r="587" spans="4:19" ht="13" x14ac:dyDescent="0.15">
      <c r="D587" s="15"/>
      <c r="G587" s="15"/>
      <c r="M587" s="16"/>
      <c r="S587" s="16"/>
    </row>
    <row r="588" spans="4:19" ht="13" x14ac:dyDescent="0.15">
      <c r="D588" s="15"/>
      <c r="G588" s="15"/>
      <c r="M588" s="16"/>
      <c r="S588" s="16"/>
    </row>
    <row r="589" spans="4:19" ht="13" x14ac:dyDescent="0.15">
      <c r="D589" s="15"/>
      <c r="G589" s="15"/>
      <c r="M589" s="16"/>
      <c r="S589" s="16"/>
    </row>
    <row r="590" spans="4:19" ht="13" x14ac:dyDescent="0.15">
      <c r="D590" s="15"/>
      <c r="G590" s="15"/>
      <c r="M590" s="16"/>
      <c r="S590" s="16"/>
    </row>
    <row r="591" spans="4:19" ht="13" x14ac:dyDescent="0.15">
      <c r="D591" s="15"/>
      <c r="G591" s="15"/>
      <c r="M591" s="16"/>
      <c r="S591" s="16"/>
    </row>
    <row r="592" spans="4:19" ht="13" x14ac:dyDescent="0.15">
      <c r="D592" s="15"/>
      <c r="G592" s="15"/>
      <c r="M592" s="16"/>
      <c r="S592" s="16"/>
    </row>
    <row r="593" spans="4:19" ht="13" x14ac:dyDescent="0.15">
      <c r="D593" s="15"/>
      <c r="G593" s="15"/>
      <c r="M593" s="16"/>
      <c r="S593" s="16"/>
    </row>
    <row r="594" spans="4:19" ht="13" x14ac:dyDescent="0.15">
      <c r="D594" s="15"/>
      <c r="G594" s="15"/>
      <c r="M594" s="16"/>
      <c r="S594" s="16"/>
    </row>
    <row r="595" spans="4:19" ht="13" x14ac:dyDescent="0.15">
      <c r="D595" s="15"/>
      <c r="G595" s="15"/>
      <c r="M595" s="16"/>
      <c r="S595" s="16"/>
    </row>
    <row r="596" spans="4:19" ht="13" x14ac:dyDescent="0.15">
      <c r="D596" s="15"/>
      <c r="G596" s="15"/>
      <c r="M596" s="16"/>
      <c r="S596" s="16"/>
    </row>
    <row r="597" spans="4:19" ht="13" x14ac:dyDescent="0.15">
      <c r="D597" s="15"/>
      <c r="G597" s="15"/>
      <c r="M597" s="16"/>
      <c r="S597" s="16"/>
    </row>
    <row r="598" spans="4:19" ht="13" x14ac:dyDescent="0.15">
      <c r="D598" s="15"/>
      <c r="G598" s="15"/>
      <c r="M598" s="16"/>
      <c r="S598" s="16"/>
    </row>
    <row r="599" spans="4:19" ht="13" x14ac:dyDescent="0.15">
      <c r="D599" s="15"/>
      <c r="G599" s="15"/>
      <c r="M599" s="16"/>
      <c r="S599" s="16"/>
    </row>
    <row r="600" spans="4:19" ht="13" x14ac:dyDescent="0.15">
      <c r="D600" s="15"/>
      <c r="G600" s="15"/>
      <c r="M600" s="16"/>
      <c r="S600" s="16"/>
    </row>
    <row r="601" spans="4:19" ht="13" x14ac:dyDescent="0.15">
      <c r="D601" s="15"/>
      <c r="G601" s="15"/>
      <c r="M601" s="16"/>
      <c r="S601" s="16"/>
    </row>
    <row r="602" spans="4:19" ht="13" x14ac:dyDescent="0.15">
      <c r="D602" s="15"/>
      <c r="G602" s="15"/>
      <c r="M602" s="16"/>
      <c r="S602" s="16"/>
    </row>
    <row r="603" spans="4:19" ht="13" x14ac:dyDescent="0.15">
      <c r="D603" s="15"/>
      <c r="G603" s="15"/>
      <c r="M603" s="16"/>
      <c r="S603" s="16"/>
    </row>
    <row r="604" spans="4:19" ht="13" x14ac:dyDescent="0.15">
      <c r="D604" s="15"/>
      <c r="G604" s="15"/>
      <c r="M604" s="16"/>
      <c r="S604" s="16"/>
    </row>
    <row r="605" spans="4:19" ht="13" x14ac:dyDescent="0.15">
      <c r="D605" s="15"/>
      <c r="G605" s="15"/>
      <c r="M605" s="16"/>
      <c r="S605" s="16"/>
    </row>
    <row r="606" spans="4:19" ht="13" x14ac:dyDescent="0.15">
      <c r="D606" s="15"/>
      <c r="G606" s="15"/>
      <c r="M606" s="16"/>
      <c r="S606" s="16"/>
    </row>
    <row r="607" spans="4:19" ht="13" x14ac:dyDescent="0.15">
      <c r="D607" s="15"/>
      <c r="G607" s="15"/>
      <c r="M607" s="16"/>
      <c r="S607" s="16"/>
    </row>
    <row r="608" spans="4:19" ht="13" x14ac:dyDescent="0.15">
      <c r="D608" s="15"/>
      <c r="G608" s="15"/>
      <c r="M608" s="16"/>
      <c r="S608" s="16"/>
    </row>
    <row r="609" spans="4:19" ht="13" x14ac:dyDescent="0.15">
      <c r="D609" s="15"/>
      <c r="G609" s="15"/>
      <c r="M609" s="16"/>
      <c r="S609" s="16"/>
    </row>
    <row r="610" spans="4:19" ht="13" x14ac:dyDescent="0.15">
      <c r="D610" s="15"/>
      <c r="G610" s="15"/>
      <c r="M610" s="16"/>
      <c r="S610" s="16"/>
    </row>
    <row r="611" spans="4:19" ht="13" x14ac:dyDescent="0.15">
      <c r="D611" s="15"/>
      <c r="G611" s="15"/>
      <c r="M611" s="16"/>
      <c r="S611" s="16"/>
    </row>
    <row r="612" spans="4:19" ht="13" x14ac:dyDescent="0.15">
      <c r="D612" s="15"/>
      <c r="G612" s="15"/>
      <c r="M612" s="16"/>
      <c r="S612" s="16"/>
    </row>
    <row r="613" spans="4:19" ht="13" x14ac:dyDescent="0.15">
      <c r="D613" s="15"/>
      <c r="G613" s="15"/>
      <c r="M613" s="16"/>
      <c r="S613" s="16"/>
    </row>
    <row r="614" spans="4:19" ht="13" x14ac:dyDescent="0.15">
      <c r="D614" s="15"/>
      <c r="G614" s="15"/>
      <c r="M614" s="16"/>
      <c r="S614" s="16"/>
    </row>
    <row r="615" spans="4:19" ht="13" x14ac:dyDescent="0.15">
      <c r="D615" s="15"/>
      <c r="G615" s="15"/>
      <c r="M615" s="16"/>
      <c r="S615" s="16"/>
    </row>
    <row r="616" spans="4:19" ht="13" x14ac:dyDescent="0.15">
      <c r="D616" s="15"/>
      <c r="G616" s="15"/>
      <c r="M616" s="16"/>
      <c r="S616" s="16"/>
    </row>
    <row r="617" spans="4:19" ht="13" x14ac:dyDescent="0.15">
      <c r="D617" s="15"/>
      <c r="G617" s="15"/>
      <c r="M617" s="16"/>
      <c r="S617" s="16"/>
    </row>
    <row r="618" spans="4:19" ht="13" x14ac:dyDescent="0.15">
      <c r="D618" s="15"/>
      <c r="G618" s="15"/>
      <c r="M618" s="16"/>
      <c r="S618" s="16"/>
    </row>
    <row r="619" spans="4:19" ht="13" x14ac:dyDescent="0.15">
      <c r="D619" s="15"/>
      <c r="G619" s="15"/>
      <c r="M619" s="16"/>
      <c r="S619" s="16"/>
    </row>
    <row r="620" spans="4:19" ht="13" x14ac:dyDescent="0.15">
      <c r="D620" s="15"/>
      <c r="G620" s="15"/>
      <c r="M620" s="16"/>
      <c r="S620" s="16"/>
    </row>
    <row r="621" spans="4:19" ht="13" x14ac:dyDescent="0.15">
      <c r="D621" s="15"/>
      <c r="G621" s="15"/>
      <c r="M621" s="16"/>
      <c r="S621" s="16"/>
    </row>
    <row r="622" spans="4:19" ht="13" x14ac:dyDescent="0.15">
      <c r="D622" s="15"/>
      <c r="G622" s="15"/>
      <c r="M622" s="16"/>
      <c r="S622" s="16"/>
    </row>
    <row r="623" spans="4:19" ht="13" x14ac:dyDescent="0.15">
      <c r="D623" s="15"/>
      <c r="G623" s="15"/>
      <c r="M623" s="16"/>
      <c r="S623" s="16"/>
    </row>
    <row r="624" spans="4:19" ht="13" x14ac:dyDescent="0.15">
      <c r="D624" s="15"/>
      <c r="G624" s="15"/>
      <c r="M624" s="16"/>
      <c r="S624" s="16"/>
    </row>
    <row r="625" spans="4:19" ht="13" x14ac:dyDescent="0.15">
      <c r="D625" s="15"/>
      <c r="G625" s="15"/>
      <c r="M625" s="16"/>
      <c r="S625" s="16"/>
    </row>
    <row r="626" spans="4:19" ht="13" x14ac:dyDescent="0.15">
      <c r="D626" s="15"/>
      <c r="G626" s="15"/>
      <c r="M626" s="16"/>
      <c r="S626" s="16"/>
    </row>
    <row r="627" spans="4:19" ht="13" x14ac:dyDescent="0.15">
      <c r="D627" s="15"/>
      <c r="G627" s="15"/>
      <c r="M627" s="16"/>
      <c r="S627" s="16"/>
    </row>
    <row r="628" spans="4:19" ht="13" x14ac:dyDescent="0.15">
      <c r="D628" s="15"/>
      <c r="G628" s="15"/>
      <c r="M628" s="16"/>
      <c r="S628" s="16"/>
    </row>
    <row r="629" spans="4:19" ht="13" x14ac:dyDescent="0.15">
      <c r="D629" s="15"/>
      <c r="G629" s="15"/>
      <c r="M629" s="16"/>
      <c r="S629" s="16"/>
    </row>
    <row r="630" spans="4:19" ht="13" x14ac:dyDescent="0.15">
      <c r="D630" s="15"/>
      <c r="G630" s="15"/>
      <c r="M630" s="16"/>
      <c r="S630" s="16"/>
    </row>
    <row r="631" spans="4:19" ht="13" x14ac:dyDescent="0.15">
      <c r="D631" s="15"/>
      <c r="G631" s="15"/>
      <c r="M631" s="16"/>
      <c r="S631" s="16"/>
    </row>
    <row r="632" spans="4:19" ht="13" x14ac:dyDescent="0.15">
      <c r="D632" s="15"/>
      <c r="G632" s="15"/>
      <c r="M632" s="16"/>
      <c r="S632" s="16"/>
    </row>
    <row r="633" spans="4:19" ht="13" x14ac:dyDescent="0.15">
      <c r="D633" s="15"/>
      <c r="G633" s="15"/>
      <c r="M633" s="16"/>
      <c r="S633" s="16"/>
    </row>
    <row r="634" spans="4:19" ht="13" x14ac:dyDescent="0.15">
      <c r="D634" s="15"/>
      <c r="G634" s="15"/>
      <c r="M634" s="16"/>
      <c r="S634" s="16"/>
    </row>
    <row r="635" spans="4:19" ht="13" x14ac:dyDescent="0.15">
      <c r="D635" s="15"/>
      <c r="G635" s="15"/>
      <c r="M635" s="16"/>
      <c r="S635" s="16"/>
    </row>
    <row r="636" spans="4:19" ht="13" x14ac:dyDescent="0.15">
      <c r="D636" s="15"/>
      <c r="G636" s="15"/>
      <c r="M636" s="16"/>
      <c r="S636" s="16"/>
    </row>
    <row r="637" spans="4:19" ht="13" x14ac:dyDescent="0.15">
      <c r="D637" s="15"/>
      <c r="G637" s="15"/>
      <c r="M637" s="16"/>
      <c r="S637" s="16"/>
    </row>
    <row r="638" spans="4:19" ht="13" x14ac:dyDescent="0.15">
      <c r="D638" s="15"/>
      <c r="G638" s="15"/>
      <c r="M638" s="16"/>
      <c r="S638" s="16"/>
    </row>
    <row r="639" spans="4:19" ht="13" x14ac:dyDescent="0.15">
      <c r="D639" s="15"/>
      <c r="G639" s="15"/>
      <c r="M639" s="16"/>
      <c r="S639" s="16"/>
    </row>
    <row r="640" spans="4:19" ht="13" x14ac:dyDescent="0.15">
      <c r="D640" s="15"/>
      <c r="G640" s="15"/>
      <c r="M640" s="16"/>
      <c r="S640" s="16"/>
    </row>
    <row r="641" spans="4:19" ht="13" x14ac:dyDescent="0.15">
      <c r="D641" s="15"/>
      <c r="G641" s="15"/>
      <c r="M641" s="16"/>
      <c r="S641" s="16"/>
    </row>
    <row r="642" spans="4:19" ht="13" x14ac:dyDescent="0.15">
      <c r="D642" s="15"/>
      <c r="G642" s="15"/>
      <c r="M642" s="16"/>
      <c r="S642" s="16"/>
    </row>
    <row r="643" spans="4:19" ht="13" x14ac:dyDescent="0.15">
      <c r="D643" s="15"/>
      <c r="G643" s="15"/>
      <c r="M643" s="16"/>
      <c r="S643" s="16"/>
    </row>
    <row r="644" spans="4:19" ht="13" x14ac:dyDescent="0.15">
      <c r="D644" s="15"/>
      <c r="G644" s="15"/>
      <c r="M644" s="16"/>
      <c r="S644" s="16"/>
    </row>
    <row r="645" spans="4:19" ht="13" x14ac:dyDescent="0.15">
      <c r="D645" s="15"/>
      <c r="G645" s="15"/>
      <c r="M645" s="16"/>
      <c r="S645" s="16"/>
    </row>
    <row r="646" spans="4:19" ht="13" x14ac:dyDescent="0.15">
      <c r="D646" s="15"/>
      <c r="G646" s="15"/>
      <c r="M646" s="16"/>
      <c r="S646" s="16"/>
    </row>
    <row r="647" spans="4:19" ht="13" x14ac:dyDescent="0.15">
      <c r="D647" s="15"/>
      <c r="G647" s="15"/>
      <c r="M647" s="16"/>
      <c r="S647" s="16"/>
    </row>
    <row r="648" spans="4:19" ht="13" x14ac:dyDescent="0.15">
      <c r="D648" s="15"/>
      <c r="G648" s="15"/>
      <c r="M648" s="16"/>
      <c r="S648" s="16"/>
    </row>
    <row r="649" spans="4:19" ht="13" x14ac:dyDescent="0.15">
      <c r="D649" s="15"/>
      <c r="G649" s="15"/>
      <c r="M649" s="16"/>
      <c r="S649" s="16"/>
    </row>
    <row r="650" spans="4:19" ht="13" x14ac:dyDescent="0.15">
      <c r="D650" s="15"/>
      <c r="G650" s="15"/>
      <c r="M650" s="16"/>
      <c r="S650" s="16"/>
    </row>
    <row r="651" spans="4:19" ht="13" x14ac:dyDescent="0.15">
      <c r="D651" s="15"/>
      <c r="G651" s="15"/>
      <c r="M651" s="16"/>
      <c r="S651" s="16"/>
    </row>
    <row r="652" spans="4:19" ht="13" x14ac:dyDescent="0.15">
      <c r="D652" s="15"/>
      <c r="G652" s="15"/>
      <c r="M652" s="16"/>
      <c r="S652" s="16"/>
    </row>
    <row r="653" spans="4:19" ht="13" x14ac:dyDescent="0.15">
      <c r="D653" s="15"/>
      <c r="G653" s="15"/>
      <c r="M653" s="16"/>
      <c r="S653" s="16"/>
    </row>
    <row r="654" spans="4:19" ht="13" x14ac:dyDescent="0.15">
      <c r="D654" s="15"/>
      <c r="G654" s="15"/>
      <c r="M654" s="16"/>
      <c r="S654" s="16"/>
    </row>
    <row r="655" spans="4:19" ht="13" x14ac:dyDescent="0.15">
      <c r="D655" s="15"/>
      <c r="G655" s="15"/>
      <c r="M655" s="16"/>
      <c r="S655" s="16"/>
    </row>
    <row r="656" spans="4:19" ht="13" x14ac:dyDescent="0.15">
      <c r="D656" s="15"/>
      <c r="G656" s="15"/>
      <c r="M656" s="16"/>
      <c r="S656" s="16"/>
    </row>
    <row r="657" spans="4:19" ht="13" x14ac:dyDescent="0.15">
      <c r="D657" s="15"/>
      <c r="G657" s="15"/>
      <c r="M657" s="16"/>
      <c r="S657" s="16"/>
    </row>
    <row r="658" spans="4:19" ht="13" x14ac:dyDescent="0.15">
      <c r="D658" s="15"/>
      <c r="G658" s="15"/>
      <c r="M658" s="16"/>
      <c r="S658" s="16"/>
    </row>
    <row r="659" spans="4:19" ht="13" x14ac:dyDescent="0.15">
      <c r="D659" s="15"/>
      <c r="G659" s="15"/>
      <c r="M659" s="16"/>
      <c r="S659" s="16"/>
    </row>
    <row r="660" spans="4:19" ht="13" x14ac:dyDescent="0.15">
      <c r="D660" s="15"/>
      <c r="G660" s="15"/>
      <c r="M660" s="16"/>
      <c r="S660" s="16"/>
    </row>
    <row r="661" spans="4:19" ht="13" x14ac:dyDescent="0.15">
      <c r="D661" s="15"/>
      <c r="G661" s="15"/>
      <c r="M661" s="16"/>
      <c r="S661" s="16"/>
    </row>
    <row r="662" spans="4:19" ht="13" x14ac:dyDescent="0.15">
      <c r="D662" s="15"/>
      <c r="G662" s="15"/>
      <c r="M662" s="16"/>
      <c r="S662" s="16"/>
    </row>
    <row r="663" spans="4:19" ht="13" x14ac:dyDescent="0.15">
      <c r="D663" s="15"/>
      <c r="G663" s="15"/>
      <c r="M663" s="16"/>
      <c r="S663" s="16"/>
    </row>
    <row r="664" spans="4:19" ht="13" x14ac:dyDescent="0.15">
      <c r="D664" s="15"/>
      <c r="G664" s="15"/>
      <c r="M664" s="16"/>
      <c r="S664" s="16"/>
    </row>
    <row r="665" spans="4:19" ht="13" x14ac:dyDescent="0.15">
      <c r="D665" s="15"/>
      <c r="G665" s="15"/>
      <c r="M665" s="16"/>
      <c r="S665" s="16"/>
    </row>
    <row r="666" spans="4:19" ht="13" x14ac:dyDescent="0.15">
      <c r="D666" s="15"/>
      <c r="G666" s="15"/>
      <c r="M666" s="16"/>
      <c r="S666" s="16"/>
    </row>
    <row r="667" spans="4:19" ht="13" x14ac:dyDescent="0.15">
      <c r="D667" s="15"/>
      <c r="G667" s="15"/>
      <c r="M667" s="16"/>
      <c r="S667" s="16"/>
    </row>
    <row r="668" spans="4:19" ht="13" x14ac:dyDescent="0.15">
      <c r="D668" s="15"/>
      <c r="G668" s="15"/>
      <c r="M668" s="16"/>
      <c r="S668" s="16"/>
    </row>
    <row r="669" spans="4:19" ht="13" x14ac:dyDescent="0.15">
      <c r="D669" s="15"/>
      <c r="G669" s="15"/>
      <c r="M669" s="16"/>
      <c r="S669" s="16"/>
    </row>
    <row r="670" spans="4:19" ht="13" x14ac:dyDescent="0.15">
      <c r="D670" s="15"/>
      <c r="G670" s="15"/>
      <c r="M670" s="16"/>
      <c r="S670" s="16"/>
    </row>
    <row r="671" spans="4:19" ht="13" x14ac:dyDescent="0.15">
      <c r="D671" s="15"/>
      <c r="G671" s="15"/>
      <c r="M671" s="16"/>
      <c r="S671" s="16"/>
    </row>
    <row r="672" spans="4:19" ht="13" x14ac:dyDescent="0.15">
      <c r="D672" s="15"/>
      <c r="G672" s="15"/>
      <c r="M672" s="16"/>
      <c r="S672" s="16"/>
    </row>
    <row r="673" spans="4:19" ht="13" x14ac:dyDescent="0.15">
      <c r="D673" s="15"/>
      <c r="G673" s="15"/>
      <c r="M673" s="16"/>
      <c r="S673" s="16"/>
    </row>
    <row r="674" spans="4:19" ht="13" x14ac:dyDescent="0.15">
      <c r="D674" s="15"/>
      <c r="G674" s="15"/>
      <c r="M674" s="16"/>
      <c r="S674" s="16"/>
    </row>
    <row r="675" spans="4:19" ht="13" x14ac:dyDescent="0.15">
      <c r="D675" s="15"/>
      <c r="G675" s="15"/>
      <c r="M675" s="16"/>
      <c r="S675" s="16"/>
    </row>
    <row r="676" spans="4:19" ht="13" x14ac:dyDescent="0.15">
      <c r="D676" s="15"/>
      <c r="G676" s="15"/>
      <c r="M676" s="16"/>
      <c r="S676" s="16"/>
    </row>
    <row r="677" spans="4:19" ht="13" x14ac:dyDescent="0.15">
      <c r="D677" s="15"/>
      <c r="G677" s="15"/>
      <c r="M677" s="16"/>
      <c r="S677" s="16"/>
    </row>
    <row r="678" spans="4:19" ht="13" x14ac:dyDescent="0.15">
      <c r="D678" s="15"/>
      <c r="G678" s="15"/>
      <c r="M678" s="16"/>
      <c r="S678" s="16"/>
    </row>
    <row r="679" spans="4:19" ht="13" x14ac:dyDescent="0.15">
      <c r="D679" s="15"/>
      <c r="G679" s="15"/>
      <c r="M679" s="16"/>
      <c r="S679" s="16"/>
    </row>
    <row r="680" spans="4:19" ht="13" x14ac:dyDescent="0.15">
      <c r="D680" s="15"/>
      <c r="G680" s="15"/>
      <c r="M680" s="16"/>
      <c r="S680" s="16"/>
    </row>
    <row r="681" spans="4:19" ht="13" x14ac:dyDescent="0.15">
      <c r="D681" s="15"/>
      <c r="G681" s="15"/>
      <c r="M681" s="16"/>
      <c r="S681" s="16"/>
    </row>
    <row r="682" spans="4:19" ht="13" x14ac:dyDescent="0.15">
      <c r="D682" s="15"/>
      <c r="G682" s="15"/>
      <c r="M682" s="16"/>
      <c r="S682" s="16"/>
    </row>
    <row r="683" spans="4:19" ht="13" x14ac:dyDescent="0.15">
      <c r="D683" s="15"/>
      <c r="G683" s="15"/>
      <c r="M683" s="16"/>
      <c r="S683" s="16"/>
    </row>
    <row r="684" spans="4:19" ht="13" x14ac:dyDescent="0.15">
      <c r="D684" s="15"/>
      <c r="G684" s="15"/>
      <c r="M684" s="16"/>
      <c r="S684" s="16"/>
    </row>
    <row r="685" spans="4:19" ht="13" x14ac:dyDescent="0.15">
      <c r="D685" s="15"/>
      <c r="G685" s="15"/>
      <c r="M685" s="16"/>
      <c r="S685" s="16"/>
    </row>
    <row r="686" spans="4:19" ht="13" x14ac:dyDescent="0.15">
      <c r="D686" s="15"/>
      <c r="G686" s="15"/>
      <c r="M686" s="16"/>
      <c r="S686" s="16"/>
    </row>
    <row r="687" spans="4:19" ht="13" x14ac:dyDescent="0.15">
      <c r="D687" s="15"/>
      <c r="G687" s="15"/>
      <c r="M687" s="16"/>
      <c r="S687" s="16"/>
    </row>
    <row r="688" spans="4:19" ht="13" x14ac:dyDescent="0.15">
      <c r="D688" s="15"/>
      <c r="G688" s="15"/>
      <c r="M688" s="16"/>
      <c r="S688" s="16"/>
    </row>
    <row r="689" spans="4:19" ht="13" x14ac:dyDescent="0.15">
      <c r="D689" s="15"/>
      <c r="G689" s="15"/>
      <c r="M689" s="16"/>
      <c r="S689" s="16"/>
    </row>
    <row r="690" spans="4:19" ht="13" x14ac:dyDescent="0.15">
      <c r="D690" s="15"/>
      <c r="G690" s="15"/>
      <c r="M690" s="16"/>
      <c r="S690" s="16"/>
    </row>
    <row r="691" spans="4:19" ht="13" x14ac:dyDescent="0.15">
      <c r="D691" s="15"/>
      <c r="G691" s="15"/>
      <c r="M691" s="16"/>
      <c r="S691" s="16"/>
    </row>
    <row r="692" spans="4:19" ht="13" x14ac:dyDescent="0.15">
      <c r="D692" s="15"/>
      <c r="G692" s="15"/>
      <c r="M692" s="16"/>
      <c r="S692" s="16"/>
    </row>
    <row r="693" spans="4:19" ht="13" x14ac:dyDescent="0.15">
      <c r="D693" s="15"/>
      <c r="G693" s="15"/>
      <c r="M693" s="16"/>
      <c r="S693" s="16"/>
    </row>
    <row r="694" spans="4:19" ht="13" x14ac:dyDescent="0.15">
      <c r="D694" s="15"/>
      <c r="G694" s="15"/>
      <c r="M694" s="16"/>
      <c r="S694" s="16"/>
    </row>
    <row r="695" spans="4:19" ht="13" x14ac:dyDescent="0.15">
      <c r="D695" s="15"/>
      <c r="G695" s="15"/>
      <c r="M695" s="16"/>
      <c r="S695" s="16"/>
    </row>
    <row r="696" spans="4:19" ht="13" x14ac:dyDescent="0.15">
      <c r="D696" s="15"/>
      <c r="G696" s="15"/>
      <c r="M696" s="16"/>
      <c r="S696" s="16"/>
    </row>
    <row r="697" spans="4:19" ht="13" x14ac:dyDescent="0.15">
      <c r="D697" s="15"/>
      <c r="G697" s="15"/>
      <c r="M697" s="16"/>
      <c r="S697" s="16"/>
    </row>
    <row r="698" spans="4:19" ht="13" x14ac:dyDescent="0.15">
      <c r="D698" s="15"/>
      <c r="G698" s="15"/>
      <c r="M698" s="16"/>
      <c r="S698" s="16"/>
    </row>
    <row r="699" spans="4:19" ht="13" x14ac:dyDescent="0.15">
      <c r="D699" s="15"/>
      <c r="G699" s="15"/>
      <c r="M699" s="16"/>
      <c r="S699" s="16"/>
    </row>
    <row r="700" spans="4:19" ht="13" x14ac:dyDescent="0.15">
      <c r="D700" s="15"/>
      <c r="G700" s="15"/>
      <c r="M700" s="16"/>
      <c r="S700" s="16"/>
    </row>
    <row r="701" spans="4:19" ht="13" x14ac:dyDescent="0.15">
      <c r="D701" s="15"/>
      <c r="G701" s="15"/>
      <c r="M701" s="16"/>
      <c r="S701" s="16"/>
    </row>
    <row r="702" spans="4:19" ht="13" x14ac:dyDescent="0.15">
      <c r="D702" s="15"/>
      <c r="G702" s="15"/>
      <c r="M702" s="16"/>
      <c r="S702" s="16"/>
    </row>
    <row r="703" spans="4:19" ht="13" x14ac:dyDescent="0.15">
      <c r="D703" s="15"/>
      <c r="G703" s="15"/>
      <c r="M703" s="16"/>
      <c r="S703" s="16"/>
    </row>
    <row r="704" spans="4:19" ht="13" x14ac:dyDescent="0.15">
      <c r="D704" s="15"/>
      <c r="G704" s="15"/>
      <c r="M704" s="16"/>
      <c r="S704" s="16"/>
    </row>
    <row r="705" spans="4:19" ht="13" x14ac:dyDescent="0.15">
      <c r="D705" s="15"/>
      <c r="G705" s="15"/>
      <c r="M705" s="16"/>
      <c r="S705" s="16"/>
    </row>
    <row r="706" spans="4:19" ht="13" x14ac:dyDescent="0.15">
      <c r="D706" s="15"/>
      <c r="G706" s="15"/>
      <c r="M706" s="16"/>
      <c r="S706" s="16"/>
    </row>
    <row r="707" spans="4:19" ht="13" x14ac:dyDescent="0.15">
      <c r="D707" s="15"/>
      <c r="G707" s="15"/>
      <c r="M707" s="16"/>
      <c r="S707" s="16"/>
    </row>
    <row r="708" spans="4:19" ht="13" x14ac:dyDescent="0.15">
      <c r="D708" s="15"/>
      <c r="G708" s="15"/>
      <c r="M708" s="16"/>
      <c r="S708" s="16"/>
    </row>
    <row r="709" spans="4:19" ht="13" x14ac:dyDescent="0.15">
      <c r="D709" s="15"/>
      <c r="G709" s="15"/>
      <c r="M709" s="16"/>
      <c r="S709" s="16"/>
    </row>
    <row r="710" spans="4:19" ht="13" x14ac:dyDescent="0.15">
      <c r="D710" s="15"/>
      <c r="G710" s="15"/>
      <c r="M710" s="16"/>
      <c r="S710" s="16"/>
    </row>
    <row r="711" spans="4:19" ht="13" x14ac:dyDescent="0.15">
      <c r="D711" s="15"/>
      <c r="G711" s="15"/>
      <c r="M711" s="16"/>
      <c r="S711" s="16"/>
    </row>
    <row r="712" spans="4:19" ht="13" x14ac:dyDescent="0.15">
      <c r="D712" s="15"/>
      <c r="G712" s="15"/>
      <c r="M712" s="16"/>
      <c r="S712" s="16"/>
    </row>
    <row r="713" spans="4:19" ht="13" x14ac:dyDescent="0.15">
      <c r="D713" s="15"/>
      <c r="G713" s="15"/>
      <c r="M713" s="16"/>
      <c r="S713" s="16"/>
    </row>
    <row r="714" spans="4:19" ht="13" x14ac:dyDescent="0.15">
      <c r="D714" s="15"/>
      <c r="G714" s="15"/>
      <c r="M714" s="16"/>
      <c r="S714" s="16"/>
    </row>
    <row r="715" spans="4:19" ht="13" x14ac:dyDescent="0.15">
      <c r="D715" s="15"/>
      <c r="G715" s="15"/>
      <c r="M715" s="16"/>
      <c r="S715" s="16"/>
    </row>
    <row r="716" spans="4:19" ht="13" x14ac:dyDescent="0.15">
      <c r="D716" s="15"/>
      <c r="G716" s="15"/>
      <c r="M716" s="16"/>
      <c r="S716" s="16"/>
    </row>
    <row r="717" spans="4:19" ht="13" x14ac:dyDescent="0.15">
      <c r="D717" s="15"/>
      <c r="G717" s="15"/>
      <c r="M717" s="16"/>
      <c r="S717" s="16"/>
    </row>
    <row r="718" spans="4:19" ht="13" x14ac:dyDescent="0.15">
      <c r="D718" s="15"/>
      <c r="G718" s="15"/>
      <c r="M718" s="16"/>
      <c r="S718" s="16"/>
    </row>
    <row r="719" spans="4:19" ht="13" x14ac:dyDescent="0.15">
      <c r="D719" s="15"/>
      <c r="G719" s="15"/>
      <c r="M719" s="16"/>
      <c r="S719" s="16"/>
    </row>
    <row r="720" spans="4:19" ht="13" x14ac:dyDescent="0.15">
      <c r="D720" s="15"/>
      <c r="G720" s="15"/>
      <c r="M720" s="16"/>
      <c r="S720" s="16"/>
    </row>
    <row r="721" spans="4:19" ht="13" x14ac:dyDescent="0.15">
      <c r="D721" s="15"/>
      <c r="G721" s="15"/>
      <c r="M721" s="16"/>
      <c r="S721" s="16"/>
    </row>
    <row r="722" spans="4:19" ht="13" x14ac:dyDescent="0.15">
      <c r="D722" s="15"/>
      <c r="G722" s="15"/>
      <c r="M722" s="16"/>
      <c r="S722" s="16"/>
    </row>
    <row r="723" spans="4:19" ht="13" x14ac:dyDescent="0.15">
      <c r="D723" s="15"/>
      <c r="G723" s="15"/>
      <c r="M723" s="16"/>
      <c r="S723" s="16"/>
    </row>
    <row r="724" spans="4:19" ht="13" x14ac:dyDescent="0.15">
      <c r="D724" s="15"/>
      <c r="G724" s="15"/>
      <c r="M724" s="16"/>
      <c r="S724" s="16"/>
    </row>
    <row r="725" spans="4:19" ht="13" x14ac:dyDescent="0.15">
      <c r="D725" s="15"/>
      <c r="G725" s="15"/>
      <c r="M725" s="16"/>
      <c r="S725" s="16"/>
    </row>
    <row r="726" spans="4:19" ht="13" x14ac:dyDescent="0.15">
      <c r="D726" s="15"/>
      <c r="G726" s="15"/>
      <c r="M726" s="16"/>
      <c r="S726" s="16"/>
    </row>
    <row r="727" spans="4:19" ht="13" x14ac:dyDescent="0.15">
      <c r="D727" s="15"/>
      <c r="G727" s="15"/>
      <c r="M727" s="16"/>
      <c r="S727" s="16"/>
    </row>
    <row r="728" spans="4:19" ht="13" x14ac:dyDescent="0.15">
      <c r="D728" s="15"/>
      <c r="G728" s="15"/>
      <c r="M728" s="16"/>
      <c r="S728" s="16"/>
    </row>
    <row r="729" spans="4:19" ht="13" x14ac:dyDescent="0.15">
      <c r="D729" s="15"/>
      <c r="G729" s="15"/>
      <c r="M729" s="16"/>
      <c r="S729" s="16"/>
    </row>
    <row r="730" spans="4:19" ht="13" x14ac:dyDescent="0.15">
      <c r="D730" s="15"/>
      <c r="G730" s="15"/>
      <c r="M730" s="16"/>
      <c r="S730" s="16"/>
    </row>
    <row r="731" spans="4:19" ht="13" x14ac:dyDescent="0.15">
      <c r="D731" s="15"/>
      <c r="G731" s="15"/>
      <c r="M731" s="16"/>
      <c r="S731" s="16"/>
    </row>
    <row r="732" spans="4:19" ht="13" x14ac:dyDescent="0.15">
      <c r="D732" s="15"/>
      <c r="G732" s="15"/>
      <c r="M732" s="16"/>
      <c r="S732" s="16"/>
    </row>
    <row r="733" spans="4:19" ht="13" x14ac:dyDescent="0.15">
      <c r="D733" s="15"/>
      <c r="G733" s="15"/>
      <c r="M733" s="16"/>
      <c r="S733" s="16"/>
    </row>
    <row r="734" spans="4:19" ht="13" x14ac:dyDescent="0.15">
      <c r="D734" s="15"/>
      <c r="G734" s="15"/>
      <c r="M734" s="16"/>
      <c r="S734" s="16"/>
    </row>
    <row r="735" spans="4:19" ht="13" x14ac:dyDescent="0.15">
      <c r="D735" s="15"/>
      <c r="G735" s="15"/>
      <c r="M735" s="16"/>
      <c r="S735" s="16"/>
    </row>
    <row r="736" spans="4:19" ht="13" x14ac:dyDescent="0.15">
      <c r="D736" s="15"/>
      <c r="G736" s="15"/>
      <c r="M736" s="16"/>
      <c r="S736" s="16"/>
    </row>
    <row r="737" spans="4:19" ht="13" x14ac:dyDescent="0.15">
      <c r="D737" s="15"/>
      <c r="G737" s="15"/>
      <c r="M737" s="16"/>
      <c r="S737" s="16"/>
    </row>
    <row r="738" spans="4:19" ht="13" x14ac:dyDescent="0.15">
      <c r="D738" s="15"/>
      <c r="G738" s="15"/>
      <c r="M738" s="16"/>
      <c r="S738" s="16"/>
    </row>
    <row r="739" spans="4:19" ht="13" x14ac:dyDescent="0.15">
      <c r="D739" s="15"/>
      <c r="G739" s="15"/>
      <c r="M739" s="16"/>
      <c r="S739" s="16"/>
    </row>
    <row r="740" spans="4:19" ht="13" x14ac:dyDescent="0.15">
      <c r="D740" s="15"/>
      <c r="G740" s="15"/>
      <c r="M740" s="16"/>
      <c r="S740" s="16"/>
    </row>
    <row r="741" spans="4:19" ht="13" x14ac:dyDescent="0.15">
      <c r="D741" s="15"/>
      <c r="G741" s="15"/>
      <c r="M741" s="16"/>
      <c r="S741" s="16"/>
    </row>
    <row r="742" spans="4:19" ht="13" x14ac:dyDescent="0.15">
      <c r="D742" s="15"/>
      <c r="G742" s="15"/>
      <c r="M742" s="16"/>
      <c r="S742" s="16"/>
    </row>
    <row r="743" spans="4:19" ht="13" x14ac:dyDescent="0.15">
      <c r="D743" s="15"/>
      <c r="G743" s="15"/>
      <c r="M743" s="16"/>
      <c r="S743" s="16"/>
    </row>
    <row r="744" spans="4:19" ht="13" x14ac:dyDescent="0.15">
      <c r="D744" s="15"/>
      <c r="G744" s="15"/>
      <c r="M744" s="16"/>
      <c r="S744" s="16"/>
    </row>
    <row r="745" spans="4:19" ht="13" x14ac:dyDescent="0.15">
      <c r="D745" s="15"/>
      <c r="G745" s="15"/>
      <c r="M745" s="16"/>
      <c r="S745" s="16"/>
    </row>
    <row r="746" spans="4:19" ht="13" x14ac:dyDescent="0.15">
      <c r="D746" s="15"/>
      <c r="G746" s="15"/>
      <c r="M746" s="16"/>
      <c r="S746" s="16"/>
    </row>
    <row r="747" spans="4:19" ht="13" x14ac:dyDescent="0.15">
      <c r="D747" s="15"/>
      <c r="G747" s="15"/>
      <c r="M747" s="16"/>
      <c r="S747" s="16"/>
    </row>
    <row r="748" spans="4:19" ht="13" x14ac:dyDescent="0.15">
      <c r="D748" s="15"/>
      <c r="G748" s="15"/>
      <c r="M748" s="16"/>
      <c r="S748" s="16"/>
    </row>
    <row r="749" spans="4:19" ht="13" x14ac:dyDescent="0.15">
      <c r="D749" s="15"/>
      <c r="G749" s="15"/>
      <c r="M749" s="16"/>
      <c r="S749" s="16"/>
    </row>
    <row r="750" spans="4:19" ht="13" x14ac:dyDescent="0.15">
      <c r="D750" s="15"/>
      <c r="G750" s="15"/>
      <c r="M750" s="16"/>
      <c r="S750" s="16"/>
    </row>
    <row r="751" spans="4:19" ht="13" x14ac:dyDescent="0.15">
      <c r="D751" s="15"/>
      <c r="G751" s="15"/>
      <c r="M751" s="16"/>
      <c r="S751" s="16"/>
    </row>
    <row r="752" spans="4:19" ht="13" x14ac:dyDescent="0.15">
      <c r="D752" s="15"/>
      <c r="G752" s="15"/>
      <c r="M752" s="16"/>
      <c r="S752" s="16"/>
    </row>
    <row r="753" spans="4:19" ht="13" x14ac:dyDescent="0.15">
      <c r="D753" s="15"/>
      <c r="G753" s="15"/>
      <c r="M753" s="16"/>
      <c r="S753" s="16"/>
    </row>
    <row r="754" spans="4:19" ht="13" x14ac:dyDescent="0.15">
      <c r="D754" s="15"/>
      <c r="G754" s="15"/>
      <c r="M754" s="16"/>
      <c r="S754" s="16"/>
    </row>
    <row r="755" spans="4:19" ht="13" x14ac:dyDescent="0.15">
      <c r="D755" s="15"/>
      <c r="G755" s="15"/>
      <c r="M755" s="16"/>
      <c r="S755" s="16"/>
    </row>
    <row r="756" spans="4:19" ht="13" x14ac:dyDescent="0.15">
      <c r="D756" s="15"/>
      <c r="G756" s="15"/>
      <c r="M756" s="16"/>
      <c r="S756" s="16"/>
    </row>
    <row r="757" spans="4:19" ht="13" x14ac:dyDescent="0.15">
      <c r="D757" s="15"/>
      <c r="G757" s="15"/>
      <c r="M757" s="16"/>
      <c r="S757" s="16"/>
    </row>
    <row r="758" spans="4:19" ht="13" x14ac:dyDescent="0.15">
      <c r="D758" s="15"/>
      <c r="G758" s="15"/>
      <c r="M758" s="16"/>
      <c r="S758" s="16"/>
    </row>
    <row r="759" spans="4:19" ht="13" x14ac:dyDescent="0.15">
      <c r="D759" s="15"/>
      <c r="G759" s="15"/>
      <c r="M759" s="16"/>
      <c r="S759" s="16"/>
    </row>
    <row r="760" spans="4:19" ht="13" x14ac:dyDescent="0.15">
      <c r="D760" s="15"/>
      <c r="G760" s="15"/>
      <c r="M760" s="16"/>
      <c r="S760" s="16"/>
    </row>
    <row r="761" spans="4:19" ht="13" x14ac:dyDescent="0.15">
      <c r="D761" s="15"/>
      <c r="G761" s="15"/>
      <c r="M761" s="16"/>
      <c r="S761" s="16"/>
    </row>
    <row r="762" spans="4:19" ht="13" x14ac:dyDescent="0.15">
      <c r="D762" s="15"/>
      <c r="G762" s="15"/>
      <c r="M762" s="16"/>
      <c r="S762" s="16"/>
    </row>
    <row r="763" spans="4:19" ht="13" x14ac:dyDescent="0.15">
      <c r="D763" s="15"/>
      <c r="G763" s="15"/>
      <c r="M763" s="16"/>
      <c r="S763" s="16"/>
    </row>
    <row r="764" spans="4:19" ht="13" x14ac:dyDescent="0.15">
      <c r="D764" s="15"/>
      <c r="G764" s="15"/>
      <c r="M764" s="16"/>
      <c r="S764" s="16"/>
    </row>
    <row r="765" spans="4:19" ht="13" x14ac:dyDescent="0.15">
      <c r="D765" s="15"/>
      <c r="G765" s="15"/>
      <c r="M765" s="16"/>
      <c r="S765" s="16"/>
    </row>
    <row r="766" spans="4:19" ht="13" x14ac:dyDescent="0.15">
      <c r="D766" s="15"/>
      <c r="G766" s="15"/>
      <c r="M766" s="16"/>
      <c r="S766" s="16"/>
    </row>
    <row r="767" spans="4:19" ht="13" x14ac:dyDescent="0.15">
      <c r="D767" s="15"/>
      <c r="G767" s="15"/>
      <c r="M767" s="16"/>
      <c r="S767" s="16"/>
    </row>
    <row r="768" spans="4:19" ht="13" x14ac:dyDescent="0.15">
      <c r="D768" s="15"/>
      <c r="G768" s="15"/>
      <c r="M768" s="16"/>
      <c r="S768" s="16"/>
    </row>
    <row r="769" spans="4:19" ht="13" x14ac:dyDescent="0.15">
      <c r="D769" s="15"/>
      <c r="G769" s="15"/>
      <c r="M769" s="16"/>
      <c r="S769" s="16"/>
    </row>
    <row r="770" spans="4:19" ht="13" x14ac:dyDescent="0.15">
      <c r="D770" s="15"/>
      <c r="G770" s="15"/>
      <c r="M770" s="16"/>
      <c r="S770" s="16"/>
    </row>
    <row r="771" spans="4:19" ht="13" x14ac:dyDescent="0.15">
      <c r="D771" s="15"/>
      <c r="G771" s="15"/>
      <c r="M771" s="16"/>
      <c r="S771" s="16"/>
    </row>
    <row r="772" spans="4:19" ht="13" x14ac:dyDescent="0.15">
      <c r="D772" s="15"/>
      <c r="G772" s="15"/>
      <c r="M772" s="16"/>
      <c r="S772" s="16"/>
    </row>
    <row r="773" spans="4:19" ht="13" x14ac:dyDescent="0.15">
      <c r="D773" s="15"/>
      <c r="G773" s="15"/>
      <c r="M773" s="16"/>
      <c r="S773" s="16"/>
    </row>
    <row r="774" spans="4:19" ht="13" x14ac:dyDescent="0.15">
      <c r="D774" s="15"/>
      <c r="G774" s="15"/>
      <c r="M774" s="16"/>
      <c r="S774" s="16"/>
    </row>
    <row r="775" spans="4:19" ht="13" x14ac:dyDescent="0.15">
      <c r="D775" s="15"/>
      <c r="G775" s="15"/>
      <c r="M775" s="16"/>
      <c r="S775" s="16"/>
    </row>
    <row r="776" spans="4:19" ht="13" x14ac:dyDescent="0.15">
      <c r="D776" s="15"/>
      <c r="G776" s="15"/>
      <c r="M776" s="16"/>
      <c r="S776" s="16"/>
    </row>
    <row r="777" spans="4:19" ht="13" x14ac:dyDescent="0.15">
      <c r="D777" s="15"/>
      <c r="G777" s="15"/>
      <c r="M777" s="16"/>
      <c r="S777" s="16"/>
    </row>
    <row r="778" spans="4:19" ht="13" x14ac:dyDescent="0.15">
      <c r="D778" s="15"/>
      <c r="G778" s="15"/>
      <c r="M778" s="16"/>
      <c r="S778" s="16"/>
    </row>
    <row r="779" spans="4:19" ht="13" x14ac:dyDescent="0.15">
      <c r="D779" s="15"/>
      <c r="G779" s="15"/>
      <c r="M779" s="16"/>
      <c r="S779" s="16"/>
    </row>
    <row r="780" spans="4:19" ht="13" x14ac:dyDescent="0.15">
      <c r="D780" s="15"/>
      <c r="G780" s="15"/>
      <c r="M780" s="16"/>
      <c r="S780" s="16"/>
    </row>
    <row r="781" spans="4:19" ht="13" x14ac:dyDescent="0.15">
      <c r="D781" s="15"/>
      <c r="G781" s="15"/>
      <c r="M781" s="16"/>
      <c r="S781" s="16"/>
    </row>
    <row r="782" spans="4:19" ht="13" x14ac:dyDescent="0.15">
      <c r="D782" s="15"/>
      <c r="G782" s="15"/>
      <c r="M782" s="16"/>
      <c r="S782" s="16"/>
    </row>
    <row r="783" spans="4:19" ht="13" x14ac:dyDescent="0.15">
      <c r="D783" s="15"/>
      <c r="G783" s="15"/>
      <c r="M783" s="16"/>
      <c r="S783" s="16"/>
    </row>
    <row r="784" spans="4:19" ht="13" x14ac:dyDescent="0.15">
      <c r="D784" s="15"/>
      <c r="G784" s="15"/>
      <c r="M784" s="16"/>
      <c r="S784" s="16"/>
    </row>
    <row r="785" spans="4:19" ht="13" x14ac:dyDescent="0.15">
      <c r="D785" s="15"/>
      <c r="G785" s="15"/>
      <c r="M785" s="16"/>
      <c r="S785" s="16"/>
    </row>
    <row r="786" spans="4:19" ht="13" x14ac:dyDescent="0.15">
      <c r="D786" s="15"/>
      <c r="G786" s="15"/>
      <c r="M786" s="16"/>
      <c r="S786" s="16"/>
    </row>
    <row r="787" spans="4:19" ht="13" x14ac:dyDescent="0.15">
      <c r="D787" s="15"/>
      <c r="G787" s="15"/>
      <c r="M787" s="16"/>
      <c r="S787" s="16"/>
    </row>
    <row r="788" spans="4:19" ht="13" x14ac:dyDescent="0.15">
      <c r="D788" s="15"/>
      <c r="G788" s="15"/>
      <c r="M788" s="16"/>
      <c r="S788" s="16"/>
    </row>
    <row r="789" spans="4:19" ht="13" x14ac:dyDescent="0.15">
      <c r="D789" s="15"/>
      <c r="G789" s="15"/>
      <c r="M789" s="16"/>
      <c r="S789" s="16"/>
    </row>
    <row r="790" spans="4:19" ht="13" x14ac:dyDescent="0.15">
      <c r="D790" s="15"/>
      <c r="G790" s="15"/>
      <c r="M790" s="16"/>
      <c r="S790" s="16"/>
    </row>
    <row r="791" spans="4:19" ht="13" x14ac:dyDescent="0.15">
      <c r="D791" s="15"/>
      <c r="G791" s="15"/>
      <c r="M791" s="16"/>
      <c r="S791" s="16"/>
    </row>
    <row r="792" spans="4:19" ht="13" x14ac:dyDescent="0.15">
      <c r="D792" s="15"/>
      <c r="G792" s="15"/>
      <c r="M792" s="16"/>
      <c r="S792" s="16"/>
    </row>
    <row r="793" spans="4:19" ht="13" x14ac:dyDescent="0.15">
      <c r="D793" s="15"/>
      <c r="G793" s="15"/>
      <c r="M793" s="16"/>
      <c r="S793" s="16"/>
    </row>
    <row r="794" spans="4:19" ht="13" x14ac:dyDescent="0.15">
      <c r="D794" s="15"/>
      <c r="G794" s="15"/>
      <c r="M794" s="16"/>
      <c r="S794" s="16"/>
    </row>
    <row r="795" spans="4:19" ht="13" x14ac:dyDescent="0.15">
      <c r="D795" s="15"/>
      <c r="G795" s="15"/>
      <c r="M795" s="16"/>
      <c r="S795" s="16"/>
    </row>
    <row r="796" spans="4:19" ht="13" x14ac:dyDescent="0.15">
      <c r="D796" s="15"/>
      <c r="G796" s="15"/>
      <c r="M796" s="16"/>
      <c r="S796" s="16"/>
    </row>
    <row r="797" spans="4:19" ht="13" x14ac:dyDescent="0.15">
      <c r="D797" s="15"/>
      <c r="G797" s="15"/>
      <c r="M797" s="16"/>
      <c r="S797" s="16"/>
    </row>
    <row r="798" spans="4:19" ht="13" x14ac:dyDescent="0.15">
      <c r="D798" s="15"/>
      <c r="G798" s="15"/>
      <c r="M798" s="16"/>
      <c r="S798" s="16"/>
    </row>
    <row r="799" spans="4:19" ht="13" x14ac:dyDescent="0.15">
      <c r="D799" s="15"/>
      <c r="G799" s="15"/>
      <c r="M799" s="16"/>
      <c r="S799" s="16"/>
    </row>
    <row r="800" spans="4:19" ht="13" x14ac:dyDescent="0.15">
      <c r="D800" s="15"/>
      <c r="G800" s="15"/>
      <c r="M800" s="16"/>
      <c r="S800" s="16"/>
    </row>
    <row r="801" spans="4:19" ht="13" x14ac:dyDescent="0.15">
      <c r="D801" s="15"/>
      <c r="G801" s="15"/>
      <c r="M801" s="16"/>
      <c r="S801" s="16"/>
    </row>
    <row r="802" spans="4:19" ht="13" x14ac:dyDescent="0.15">
      <c r="D802" s="15"/>
      <c r="G802" s="15"/>
      <c r="M802" s="16"/>
      <c r="S802" s="16"/>
    </row>
    <row r="803" spans="4:19" ht="13" x14ac:dyDescent="0.15">
      <c r="D803" s="15"/>
      <c r="G803" s="15"/>
      <c r="M803" s="16"/>
      <c r="S803" s="16"/>
    </row>
    <row r="804" spans="4:19" ht="13" x14ac:dyDescent="0.15">
      <c r="D804" s="15"/>
      <c r="G804" s="15"/>
      <c r="M804" s="16"/>
      <c r="S804" s="16"/>
    </row>
    <row r="805" spans="4:19" ht="13" x14ac:dyDescent="0.15">
      <c r="D805" s="15"/>
      <c r="G805" s="15"/>
      <c r="M805" s="16"/>
      <c r="S805" s="16"/>
    </row>
    <row r="806" spans="4:19" ht="13" x14ac:dyDescent="0.15">
      <c r="D806" s="15"/>
      <c r="G806" s="15"/>
      <c r="M806" s="16"/>
      <c r="S806" s="16"/>
    </row>
    <row r="807" spans="4:19" ht="13" x14ac:dyDescent="0.15">
      <c r="D807" s="15"/>
      <c r="G807" s="15"/>
      <c r="M807" s="16"/>
      <c r="S807" s="16"/>
    </row>
    <row r="808" spans="4:19" ht="13" x14ac:dyDescent="0.15">
      <c r="D808" s="15"/>
      <c r="G808" s="15"/>
      <c r="M808" s="16"/>
      <c r="S808" s="16"/>
    </row>
    <row r="809" spans="4:19" ht="13" x14ac:dyDescent="0.15">
      <c r="D809" s="15"/>
      <c r="G809" s="15"/>
      <c r="M809" s="16"/>
      <c r="S809" s="16"/>
    </row>
    <row r="810" spans="4:19" ht="13" x14ac:dyDescent="0.15">
      <c r="D810" s="15"/>
      <c r="G810" s="15"/>
      <c r="M810" s="16"/>
      <c r="S810" s="16"/>
    </row>
    <row r="811" spans="4:19" ht="13" x14ac:dyDescent="0.15">
      <c r="D811" s="15"/>
      <c r="G811" s="15"/>
      <c r="M811" s="16"/>
      <c r="S811" s="16"/>
    </row>
    <row r="812" spans="4:19" ht="13" x14ac:dyDescent="0.15">
      <c r="D812" s="15"/>
      <c r="G812" s="15"/>
      <c r="M812" s="16"/>
      <c r="S812" s="16"/>
    </row>
    <row r="813" spans="4:19" ht="13" x14ac:dyDescent="0.15">
      <c r="D813" s="15"/>
      <c r="G813" s="15"/>
      <c r="M813" s="16"/>
      <c r="S813" s="16"/>
    </row>
    <row r="814" spans="4:19" ht="13" x14ac:dyDescent="0.15">
      <c r="D814" s="15"/>
      <c r="G814" s="15"/>
      <c r="M814" s="16"/>
      <c r="S814" s="16"/>
    </row>
    <row r="815" spans="4:19" ht="13" x14ac:dyDescent="0.15">
      <c r="D815" s="15"/>
      <c r="G815" s="15"/>
      <c r="M815" s="16"/>
      <c r="S815" s="16"/>
    </row>
    <row r="816" spans="4:19" ht="13" x14ac:dyDescent="0.15">
      <c r="D816" s="15"/>
      <c r="G816" s="15"/>
      <c r="M816" s="16"/>
      <c r="S816" s="16"/>
    </row>
    <row r="817" spans="4:19" ht="13" x14ac:dyDescent="0.15">
      <c r="D817" s="15"/>
      <c r="G817" s="15"/>
      <c r="M817" s="16"/>
      <c r="S817" s="16"/>
    </row>
    <row r="818" spans="4:19" ht="13" x14ac:dyDescent="0.15">
      <c r="D818" s="15"/>
      <c r="G818" s="15"/>
      <c r="M818" s="16"/>
      <c r="S818" s="16"/>
    </row>
    <row r="819" spans="4:19" ht="13" x14ac:dyDescent="0.15">
      <c r="D819" s="15"/>
      <c r="G819" s="15"/>
      <c r="M819" s="16"/>
      <c r="S819" s="16"/>
    </row>
    <row r="820" spans="4:19" ht="13" x14ac:dyDescent="0.15">
      <c r="D820" s="15"/>
      <c r="G820" s="15"/>
      <c r="M820" s="16"/>
      <c r="S820" s="16"/>
    </row>
    <row r="821" spans="4:19" ht="13" x14ac:dyDescent="0.15">
      <c r="D821" s="15"/>
      <c r="G821" s="15"/>
      <c r="M821" s="16"/>
      <c r="S821" s="16"/>
    </row>
    <row r="822" spans="4:19" ht="13" x14ac:dyDescent="0.15">
      <c r="D822" s="15"/>
      <c r="G822" s="15"/>
      <c r="M822" s="16"/>
      <c r="S822" s="16"/>
    </row>
    <row r="823" spans="4:19" ht="13" x14ac:dyDescent="0.15">
      <c r="D823" s="15"/>
      <c r="G823" s="15"/>
      <c r="M823" s="16"/>
      <c r="S823" s="16"/>
    </row>
    <row r="824" spans="4:19" ht="13" x14ac:dyDescent="0.15">
      <c r="D824" s="15"/>
      <c r="G824" s="15"/>
      <c r="M824" s="16"/>
      <c r="S824" s="16"/>
    </row>
    <row r="825" spans="4:19" ht="13" x14ac:dyDescent="0.15">
      <c r="D825" s="15"/>
      <c r="G825" s="15"/>
      <c r="M825" s="16"/>
      <c r="S825" s="16"/>
    </row>
    <row r="826" spans="4:19" ht="13" x14ac:dyDescent="0.15">
      <c r="D826" s="15"/>
      <c r="G826" s="15"/>
      <c r="M826" s="16"/>
      <c r="S826" s="16"/>
    </row>
    <row r="827" spans="4:19" ht="13" x14ac:dyDescent="0.15">
      <c r="D827" s="15"/>
      <c r="G827" s="15"/>
      <c r="M827" s="16"/>
      <c r="S827" s="16"/>
    </row>
    <row r="828" spans="4:19" ht="13" x14ac:dyDescent="0.15">
      <c r="D828" s="15"/>
      <c r="G828" s="15"/>
      <c r="M828" s="16"/>
      <c r="S828" s="16"/>
    </row>
    <row r="829" spans="4:19" ht="13" x14ac:dyDescent="0.15">
      <c r="D829" s="15"/>
      <c r="G829" s="15"/>
      <c r="M829" s="16"/>
      <c r="S829" s="16"/>
    </row>
    <row r="830" spans="4:19" ht="13" x14ac:dyDescent="0.15">
      <c r="D830" s="15"/>
      <c r="G830" s="15"/>
      <c r="M830" s="16"/>
      <c r="S830" s="16"/>
    </row>
    <row r="831" spans="4:19" ht="13" x14ac:dyDescent="0.15">
      <c r="D831" s="15"/>
      <c r="G831" s="15"/>
      <c r="M831" s="16"/>
      <c r="S831" s="16"/>
    </row>
    <row r="832" spans="4:19" ht="13" x14ac:dyDescent="0.15">
      <c r="D832" s="15"/>
      <c r="G832" s="15"/>
      <c r="M832" s="16"/>
      <c r="S832" s="16"/>
    </row>
    <row r="833" spans="4:19" ht="13" x14ac:dyDescent="0.15">
      <c r="D833" s="15"/>
      <c r="G833" s="15"/>
      <c r="M833" s="16"/>
      <c r="S833" s="16"/>
    </row>
    <row r="834" spans="4:19" ht="13" x14ac:dyDescent="0.15">
      <c r="D834" s="15"/>
      <c r="G834" s="15"/>
      <c r="M834" s="16"/>
      <c r="S834" s="16"/>
    </row>
    <row r="835" spans="4:19" ht="13" x14ac:dyDescent="0.15">
      <c r="D835" s="15"/>
      <c r="G835" s="15"/>
      <c r="M835" s="16"/>
      <c r="S835" s="16"/>
    </row>
    <row r="836" spans="4:19" ht="13" x14ac:dyDescent="0.15">
      <c r="D836" s="15"/>
      <c r="G836" s="15"/>
      <c r="M836" s="16"/>
      <c r="S836" s="16"/>
    </row>
    <row r="837" spans="4:19" ht="13" x14ac:dyDescent="0.15">
      <c r="D837" s="15"/>
      <c r="G837" s="15"/>
      <c r="M837" s="16"/>
      <c r="S837" s="16"/>
    </row>
    <row r="838" spans="4:19" ht="13" x14ac:dyDescent="0.15">
      <c r="D838" s="15"/>
      <c r="G838" s="15"/>
      <c r="M838" s="16"/>
      <c r="S838" s="16"/>
    </row>
    <row r="839" spans="4:19" ht="13" x14ac:dyDescent="0.15">
      <c r="D839" s="15"/>
      <c r="G839" s="15"/>
      <c r="M839" s="16"/>
      <c r="S839" s="16"/>
    </row>
    <row r="840" spans="4:19" ht="13" x14ac:dyDescent="0.15">
      <c r="D840" s="15"/>
      <c r="G840" s="15"/>
      <c r="M840" s="16"/>
      <c r="S840" s="16"/>
    </row>
    <row r="841" spans="4:19" ht="13" x14ac:dyDescent="0.15">
      <c r="D841" s="15"/>
      <c r="G841" s="15"/>
      <c r="M841" s="16"/>
      <c r="S841" s="16"/>
    </row>
    <row r="842" spans="4:19" ht="13" x14ac:dyDescent="0.15">
      <c r="D842" s="15"/>
      <c r="G842" s="15"/>
      <c r="M842" s="16"/>
      <c r="S842" s="16"/>
    </row>
    <row r="843" spans="4:19" ht="13" x14ac:dyDescent="0.15">
      <c r="D843" s="15"/>
      <c r="G843" s="15"/>
      <c r="M843" s="16"/>
      <c r="S843" s="16"/>
    </row>
    <row r="844" spans="4:19" ht="13" x14ac:dyDescent="0.15">
      <c r="D844" s="15"/>
      <c r="G844" s="15"/>
      <c r="M844" s="16"/>
      <c r="S844" s="16"/>
    </row>
    <row r="845" spans="4:19" ht="13" x14ac:dyDescent="0.15">
      <c r="D845" s="15"/>
      <c r="G845" s="15"/>
      <c r="M845" s="16"/>
      <c r="S845" s="16"/>
    </row>
    <row r="846" spans="4:19" ht="13" x14ac:dyDescent="0.15">
      <c r="D846" s="15"/>
      <c r="G846" s="15"/>
      <c r="M846" s="16"/>
      <c r="S846" s="16"/>
    </row>
    <row r="847" spans="4:19" ht="13" x14ac:dyDescent="0.15">
      <c r="D847" s="15"/>
      <c r="G847" s="15"/>
      <c r="M847" s="16"/>
      <c r="S847" s="16"/>
    </row>
    <row r="848" spans="4:19" ht="13" x14ac:dyDescent="0.15">
      <c r="D848" s="15"/>
      <c r="G848" s="15"/>
      <c r="M848" s="16"/>
      <c r="S848" s="16"/>
    </row>
    <row r="849" spans="4:19" ht="13" x14ac:dyDescent="0.15">
      <c r="D849" s="15"/>
      <c r="G849" s="15"/>
      <c r="M849" s="16"/>
      <c r="S849" s="16"/>
    </row>
    <row r="850" spans="4:19" ht="13" x14ac:dyDescent="0.15">
      <c r="D850" s="15"/>
      <c r="G850" s="15"/>
      <c r="M850" s="16"/>
      <c r="S850" s="16"/>
    </row>
    <row r="851" spans="4:19" ht="13" x14ac:dyDescent="0.15">
      <c r="D851" s="15"/>
      <c r="G851" s="15"/>
      <c r="M851" s="16"/>
      <c r="S851" s="16"/>
    </row>
    <row r="852" spans="4:19" ht="13" x14ac:dyDescent="0.15">
      <c r="D852" s="15"/>
      <c r="G852" s="15"/>
      <c r="M852" s="16"/>
      <c r="S852" s="16"/>
    </row>
    <row r="853" spans="4:19" ht="13" x14ac:dyDescent="0.15">
      <c r="D853" s="15"/>
      <c r="G853" s="15"/>
      <c r="M853" s="16"/>
      <c r="S853" s="16"/>
    </row>
    <row r="854" spans="4:19" ht="13" x14ac:dyDescent="0.15">
      <c r="D854" s="15"/>
      <c r="G854" s="15"/>
      <c r="M854" s="16"/>
      <c r="S854" s="16"/>
    </row>
    <row r="855" spans="4:19" ht="13" x14ac:dyDescent="0.15">
      <c r="D855" s="15"/>
      <c r="G855" s="15"/>
      <c r="M855" s="16"/>
      <c r="S855" s="16"/>
    </row>
    <row r="856" spans="4:19" ht="13" x14ac:dyDescent="0.15">
      <c r="D856" s="15"/>
      <c r="G856" s="15"/>
      <c r="M856" s="16"/>
      <c r="S856" s="16"/>
    </row>
    <row r="857" spans="4:19" ht="13" x14ac:dyDescent="0.15">
      <c r="D857" s="15"/>
      <c r="G857" s="15"/>
      <c r="M857" s="16"/>
      <c r="S857" s="16"/>
    </row>
    <row r="858" spans="4:19" ht="13" x14ac:dyDescent="0.15">
      <c r="D858" s="15"/>
      <c r="G858" s="15"/>
      <c r="M858" s="16"/>
      <c r="S858" s="16"/>
    </row>
    <row r="859" spans="4:19" ht="13" x14ac:dyDescent="0.15">
      <c r="D859" s="15"/>
      <c r="G859" s="15"/>
      <c r="M859" s="16"/>
      <c r="S859" s="16"/>
    </row>
    <row r="860" spans="4:19" ht="13" x14ac:dyDescent="0.15">
      <c r="D860" s="15"/>
      <c r="G860" s="15"/>
      <c r="M860" s="16"/>
      <c r="S860" s="16"/>
    </row>
    <row r="861" spans="4:19" ht="13" x14ac:dyDescent="0.15">
      <c r="D861" s="15"/>
      <c r="G861" s="15"/>
      <c r="M861" s="16"/>
      <c r="S861" s="16"/>
    </row>
    <row r="862" spans="4:19" ht="13" x14ac:dyDescent="0.15">
      <c r="D862" s="15"/>
      <c r="G862" s="15"/>
      <c r="M862" s="16"/>
      <c r="S862" s="16"/>
    </row>
    <row r="863" spans="4:19" ht="13" x14ac:dyDescent="0.15">
      <c r="D863" s="15"/>
      <c r="G863" s="15"/>
      <c r="M863" s="16"/>
      <c r="S863" s="16"/>
    </row>
    <row r="864" spans="4:19" ht="13" x14ac:dyDescent="0.15">
      <c r="D864" s="15"/>
      <c r="G864" s="15"/>
      <c r="M864" s="16"/>
      <c r="S864" s="16"/>
    </row>
    <row r="865" spans="4:19" ht="13" x14ac:dyDescent="0.15">
      <c r="D865" s="15"/>
      <c r="G865" s="15"/>
      <c r="M865" s="16"/>
      <c r="S865" s="16"/>
    </row>
    <row r="866" spans="4:19" ht="13" x14ac:dyDescent="0.15">
      <c r="D866" s="15"/>
      <c r="G866" s="15"/>
      <c r="M866" s="16"/>
      <c r="S866" s="16"/>
    </row>
    <row r="867" spans="4:19" ht="13" x14ac:dyDescent="0.15">
      <c r="D867" s="15"/>
      <c r="G867" s="15"/>
      <c r="M867" s="16"/>
      <c r="S867" s="16"/>
    </row>
    <row r="868" spans="4:19" ht="13" x14ac:dyDescent="0.15">
      <c r="D868" s="15"/>
      <c r="G868" s="15"/>
      <c r="M868" s="16"/>
      <c r="S868" s="16"/>
    </row>
    <row r="869" spans="4:19" ht="13" x14ac:dyDescent="0.15">
      <c r="D869" s="15"/>
      <c r="G869" s="15"/>
      <c r="M869" s="16"/>
      <c r="S869" s="16"/>
    </row>
    <row r="870" spans="4:19" ht="13" x14ac:dyDescent="0.15">
      <c r="D870" s="15"/>
      <c r="G870" s="15"/>
      <c r="M870" s="16"/>
      <c r="S870" s="16"/>
    </row>
    <row r="871" spans="4:19" ht="13" x14ac:dyDescent="0.15">
      <c r="D871" s="15"/>
      <c r="G871" s="15"/>
      <c r="M871" s="16"/>
      <c r="S871" s="16"/>
    </row>
    <row r="872" spans="4:19" ht="13" x14ac:dyDescent="0.15">
      <c r="D872" s="15"/>
      <c r="G872" s="15"/>
      <c r="M872" s="16"/>
      <c r="S872" s="16"/>
    </row>
    <row r="873" spans="4:19" ht="13" x14ac:dyDescent="0.15">
      <c r="D873" s="15"/>
      <c r="G873" s="15"/>
      <c r="M873" s="16"/>
      <c r="S873" s="16"/>
    </row>
    <row r="874" spans="4:19" ht="13" x14ac:dyDescent="0.15">
      <c r="D874" s="15"/>
      <c r="G874" s="15"/>
      <c r="M874" s="16"/>
      <c r="S874" s="16"/>
    </row>
    <row r="875" spans="4:19" ht="13" x14ac:dyDescent="0.15">
      <c r="D875" s="15"/>
      <c r="G875" s="15"/>
      <c r="M875" s="16"/>
      <c r="S875" s="16"/>
    </row>
    <row r="876" spans="4:19" ht="13" x14ac:dyDescent="0.15">
      <c r="D876" s="15"/>
      <c r="G876" s="15"/>
      <c r="M876" s="16"/>
      <c r="S876" s="16"/>
    </row>
    <row r="877" spans="4:19" ht="13" x14ac:dyDescent="0.15">
      <c r="D877" s="15"/>
      <c r="G877" s="15"/>
      <c r="M877" s="16"/>
      <c r="S877" s="16"/>
    </row>
    <row r="878" spans="4:19" ht="13" x14ac:dyDescent="0.15">
      <c r="D878" s="15"/>
      <c r="G878" s="15"/>
      <c r="M878" s="16"/>
      <c r="S878" s="16"/>
    </row>
    <row r="879" spans="4:19" ht="13" x14ac:dyDescent="0.15">
      <c r="D879" s="15"/>
      <c r="G879" s="15"/>
      <c r="M879" s="16"/>
      <c r="S879" s="16"/>
    </row>
    <row r="880" spans="4:19" ht="13" x14ac:dyDescent="0.15">
      <c r="D880" s="15"/>
      <c r="G880" s="15"/>
      <c r="M880" s="16"/>
      <c r="S880" s="16"/>
    </row>
    <row r="881" spans="4:19" ht="13" x14ac:dyDescent="0.15">
      <c r="D881" s="15"/>
      <c r="G881" s="15"/>
      <c r="M881" s="16"/>
      <c r="S881" s="16"/>
    </row>
    <row r="882" spans="4:19" ht="13" x14ac:dyDescent="0.15">
      <c r="D882" s="15"/>
      <c r="G882" s="15"/>
      <c r="M882" s="16"/>
      <c r="S882" s="16"/>
    </row>
    <row r="883" spans="4:19" ht="13" x14ac:dyDescent="0.15">
      <c r="D883" s="15"/>
      <c r="G883" s="15"/>
      <c r="M883" s="16"/>
      <c r="S883" s="16"/>
    </row>
    <row r="884" spans="4:19" ht="13" x14ac:dyDescent="0.15">
      <c r="D884" s="15"/>
      <c r="G884" s="15"/>
      <c r="M884" s="16"/>
      <c r="S884" s="16"/>
    </row>
    <row r="885" spans="4:19" ht="13" x14ac:dyDescent="0.15">
      <c r="D885" s="15"/>
      <c r="G885" s="15"/>
      <c r="M885" s="16"/>
      <c r="S885" s="16"/>
    </row>
    <row r="886" spans="4:19" ht="13" x14ac:dyDescent="0.15">
      <c r="D886" s="15"/>
      <c r="G886" s="15"/>
      <c r="M886" s="16"/>
      <c r="S886" s="16"/>
    </row>
    <row r="887" spans="4:19" ht="13" x14ac:dyDescent="0.15">
      <c r="D887" s="15"/>
      <c r="G887" s="15"/>
      <c r="M887" s="16"/>
      <c r="S887" s="16"/>
    </row>
    <row r="888" spans="4:19" ht="13" x14ac:dyDescent="0.15">
      <c r="D888" s="15"/>
      <c r="G888" s="15"/>
      <c r="M888" s="16"/>
      <c r="S888" s="16"/>
    </row>
    <row r="889" spans="4:19" ht="13" x14ac:dyDescent="0.15">
      <c r="D889" s="15"/>
      <c r="G889" s="15"/>
      <c r="M889" s="16"/>
      <c r="S889" s="16"/>
    </row>
    <row r="890" spans="4:19" ht="13" x14ac:dyDescent="0.15">
      <c r="D890" s="15"/>
      <c r="G890" s="15"/>
      <c r="M890" s="16"/>
      <c r="S890" s="16"/>
    </row>
    <row r="891" spans="4:19" ht="13" x14ac:dyDescent="0.15">
      <c r="D891" s="15"/>
      <c r="G891" s="15"/>
      <c r="M891" s="16"/>
      <c r="S891" s="16"/>
    </row>
    <row r="892" spans="4:19" ht="13" x14ac:dyDescent="0.15">
      <c r="D892" s="15"/>
      <c r="G892" s="15"/>
      <c r="M892" s="16"/>
      <c r="S892" s="16"/>
    </row>
    <row r="893" spans="4:19" ht="13" x14ac:dyDescent="0.15">
      <c r="D893" s="15"/>
      <c r="G893" s="15"/>
      <c r="M893" s="16"/>
      <c r="S893" s="16"/>
    </row>
    <row r="894" spans="4:19" ht="13" x14ac:dyDescent="0.15">
      <c r="D894" s="15"/>
      <c r="G894" s="15"/>
      <c r="M894" s="16"/>
      <c r="S894" s="16"/>
    </row>
    <row r="895" spans="4:19" ht="13" x14ac:dyDescent="0.15">
      <c r="D895" s="15"/>
      <c r="G895" s="15"/>
      <c r="M895" s="16"/>
      <c r="S895" s="16"/>
    </row>
    <row r="896" spans="4:19" ht="13" x14ac:dyDescent="0.15">
      <c r="D896" s="15"/>
      <c r="G896" s="15"/>
      <c r="M896" s="16"/>
      <c r="S896" s="16"/>
    </row>
    <row r="897" spans="4:19" ht="13" x14ac:dyDescent="0.15">
      <c r="D897" s="15"/>
      <c r="G897" s="15"/>
      <c r="M897" s="16"/>
      <c r="S897" s="16"/>
    </row>
    <row r="898" spans="4:19" ht="13" x14ac:dyDescent="0.15">
      <c r="D898" s="15"/>
      <c r="G898" s="15"/>
      <c r="M898" s="16"/>
      <c r="S898" s="16"/>
    </row>
    <row r="899" spans="4:19" ht="13" x14ac:dyDescent="0.15">
      <c r="D899" s="15"/>
      <c r="G899" s="15"/>
      <c r="M899" s="16"/>
      <c r="S899" s="16"/>
    </row>
    <row r="900" spans="4:19" ht="13" x14ac:dyDescent="0.15">
      <c r="D900" s="15"/>
      <c r="G900" s="15"/>
      <c r="M900" s="16"/>
      <c r="S900" s="16"/>
    </row>
    <row r="901" spans="4:19" ht="13" x14ac:dyDescent="0.15">
      <c r="D901" s="15"/>
      <c r="G901" s="15"/>
      <c r="M901" s="16"/>
      <c r="S901" s="16"/>
    </row>
    <row r="902" spans="4:19" ht="13" x14ac:dyDescent="0.15">
      <c r="D902" s="15"/>
      <c r="G902" s="15"/>
      <c r="M902" s="16"/>
      <c r="S902" s="16"/>
    </row>
    <row r="903" spans="4:19" ht="13" x14ac:dyDescent="0.15">
      <c r="D903" s="15"/>
      <c r="G903" s="15"/>
      <c r="M903" s="16"/>
      <c r="S903" s="16"/>
    </row>
    <row r="904" spans="4:19" ht="13" x14ac:dyDescent="0.15">
      <c r="D904" s="15"/>
      <c r="G904" s="15"/>
      <c r="M904" s="16"/>
      <c r="S904" s="16"/>
    </row>
    <row r="905" spans="4:19" ht="13" x14ac:dyDescent="0.15">
      <c r="D905" s="15"/>
      <c r="G905" s="15"/>
      <c r="M905" s="16"/>
      <c r="S905" s="16"/>
    </row>
    <row r="906" spans="4:19" ht="13" x14ac:dyDescent="0.15">
      <c r="D906" s="15"/>
      <c r="G906" s="15"/>
      <c r="M906" s="16"/>
      <c r="S906" s="16"/>
    </row>
    <row r="907" spans="4:19" ht="13" x14ac:dyDescent="0.15">
      <c r="D907" s="15"/>
      <c r="G907" s="15"/>
      <c r="M907" s="16"/>
      <c r="S907" s="16"/>
    </row>
    <row r="908" spans="4:19" ht="13" x14ac:dyDescent="0.15">
      <c r="D908" s="15"/>
      <c r="G908" s="15"/>
      <c r="M908" s="16"/>
      <c r="S908" s="16"/>
    </row>
    <row r="909" spans="4:19" ht="13" x14ac:dyDescent="0.15">
      <c r="D909" s="15"/>
      <c r="G909" s="15"/>
      <c r="M909" s="16"/>
      <c r="S909" s="16"/>
    </row>
    <row r="910" spans="4:19" ht="13" x14ac:dyDescent="0.15">
      <c r="D910" s="15"/>
      <c r="G910" s="15"/>
      <c r="M910" s="16"/>
      <c r="S910" s="16"/>
    </row>
    <row r="911" spans="4:19" ht="13" x14ac:dyDescent="0.15">
      <c r="D911" s="15"/>
      <c r="G911" s="15"/>
      <c r="M911" s="16"/>
      <c r="S911" s="16"/>
    </row>
    <row r="912" spans="4:19" ht="13" x14ac:dyDescent="0.15">
      <c r="D912" s="15"/>
      <c r="G912" s="15"/>
      <c r="M912" s="16"/>
      <c r="S912" s="16"/>
    </row>
    <row r="913" spans="4:19" ht="13" x14ac:dyDescent="0.15">
      <c r="D913" s="15"/>
      <c r="G913" s="15"/>
      <c r="M913" s="16"/>
      <c r="S913" s="16"/>
    </row>
    <row r="914" spans="4:19" ht="13" x14ac:dyDescent="0.15">
      <c r="D914" s="15"/>
      <c r="G914" s="15"/>
      <c r="M914" s="16"/>
      <c r="S914" s="16"/>
    </row>
    <row r="915" spans="4:19" ht="13" x14ac:dyDescent="0.15">
      <c r="D915" s="15"/>
      <c r="G915" s="15"/>
      <c r="M915" s="16"/>
      <c r="S915" s="16"/>
    </row>
    <row r="916" spans="4:19" ht="13" x14ac:dyDescent="0.15">
      <c r="D916" s="15"/>
      <c r="G916" s="15"/>
      <c r="M916" s="16"/>
      <c r="S916" s="16"/>
    </row>
    <row r="917" spans="4:19" ht="13" x14ac:dyDescent="0.15">
      <c r="D917" s="15"/>
      <c r="G917" s="15"/>
      <c r="M917" s="16"/>
      <c r="S917" s="16"/>
    </row>
    <row r="918" spans="4:19" ht="13" x14ac:dyDescent="0.15">
      <c r="D918" s="15"/>
      <c r="G918" s="15"/>
      <c r="M918" s="16"/>
      <c r="S918" s="16"/>
    </row>
    <row r="919" spans="4:19" ht="13" x14ac:dyDescent="0.15">
      <c r="D919" s="15"/>
      <c r="G919" s="15"/>
      <c r="M919" s="16"/>
      <c r="S919" s="16"/>
    </row>
    <row r="920" spans="4:19" ht="13" x14ac:dyDescent="0.15">
      <c r="D920" s="15"/>
      <c r="G920" s="15"/>
      <c r="M920" s="16"/>
      <c r="S920" s="16"/>
    </row>
    <row r="921" spans="4:19" ht="13" x14ac:dyDescent="0.15">
      <c r="D921" s="15"/>
      <c r="G921" s="15"/>
      <c r="M921" s="16"/>
      <c r="S921" s="16"/>
    </row>
    <row r="922" spans="4:19" ht="13" x14ac:dyDescent="0.15">
      <c r="D922" s="15"/>
      <c r="G922" s="15"/>
      <c r="M922" s="16"/>
      <c r="S922" s="16"/>
    </row>
    <row r="923" spans="4:19" ht="13" x14ac:dyDescent="0.15">
      <c r="D923" s="15"/>
      <c r="G923" s="15"/>
      <c r="M923" s="16"/>
      <c r="S923" s="16"/>
    </row>
    <row r="924" spans="4:19" ht="13" x14ac:dyDescent="0.15">
      <c r="D924" s="15"/>
      <c r="G924" s="15"/>
      <c r="M924" s="16"/>
      <c r="S924" s="16"/>
    </row>
    <row r="925" spans="4:19" ht="13" x14ac:dyDescent="0.15">
      <c r="D925" s="15"/>
      <c r="G925" s="15"/>
      <c r="M925" s="16"/>
      <c r="S925" s="16"/>
    </row>
    <row r="926" spans="4:19" ht="13" x14ac:dyDescent="0.15">
      <c r="D926" s="15"/>
      <c r="G926" s="15"/>
      <c r="M926" s="16"/>
      <c r="S926" s="16"/>
    </row>
    <row r="927" spans="4:19" ht="13" x14ac:dyDescent="0.15">
      <c r="D927" s="15"/>
      <c r="G927" s="15"/>
      <c r="M927" s="16"/>
      <c r="S927" s="16"/>
    </row>
    <row r="928" spans="4:19" ht="13" x14ac:dyDescent="0.15">
      <c r="D928" s="15"/>
      <c r="G928" s="15"/>
      <c r="M928" s="16"/>
      <c r="S928" s="16"/>
    </row>
    <row r="929" spans="4:19" ht="13" x14ac:dyDescent="0.15">
      <c r="D929" s="15"/>
      <c r="G929" s="15"/>
      <c r="M929" s="16"/>
      <c r="S929" s="16"/>
    </row>
    <row r="930" spans="4:19" ht="13" x14ac:dyDescent="0.15">
      <c r="D930" s="15"/>
      <c r="G930" s="15"/>
      <c r="M930" s="16"/>
      <c r="S930" s="16"/>
    </row>
    <row r="931" spans="4:19" ht="13" x14ac:dyDescent="0.15">
      <c r="D931" s="15"/>
      <c r="G931" s="15"/>
      <c r="M931" s="16"/>
      <c r="S931" s="16"/>
    </row>
    <row r="932" spans="4:19" ht="13" x14ac:dyDescent="0.15">
      <c r="D932" s="15"/>
      <c r="G932" s="15"/>
      <c r="M932" s="16"/>
      <c r="S932" s="16"/>
    </row>
    <row r="933" spans="4:19" ht="13" x14ac:dyDescent="0.15">
      <c r="D933" s="15"/>
      <c r="G933" s="15"/>
      <c r="M933" s="16"/>
      <c r="S933" s="16"/>
    </row>
    <row r="934" spans="4:19" ht="13" x14ac:dyDescent="0.15">
      <c r="D934" s="15"/>
      <c r="G934" s="15"/>
      <c r="M934" s="16"/>
      <c r="S934" s="16"/>
    </row>
    <row r="935" spans="4:19" ht="13" x14ac:dyDescent="0.15">
      <c r="D935" s="15"/>
      <c r="G935" s="15"/>
      <c r="M935" s="16"/>
      <c r="S935" s="16"/>
    </row>
    <row r="936" spans="4:19" ht="13" x14ac:dyDescent="0.15">
      <c r="D936" s="15"/>
      <c r="G936" s="15"/>
      <c r="M936" s="16"/>
      <c r="S936" s="16"/>
    </row>
    <row r="937" spans="4:19" ht="13" x14ac:dyDescent="0.15">
      <c r="D937" s="15"/>
      <c r="G937" s="15"/>
      <c r="M937" s="16"/>
      <c r="S937" s="16"/>
    </row>
    <row r="938" spans="4:19" ht="13" x14ac:dyDescent="0.15">
      <c r="D938" s="15"/>
      <c r="G938" s="15"/>
      <c r="M938" s="16"/>
      <c r="S938" s="16"/>
    </row>
    <row r="939" spans="4:19" ht="13" x14ac:dyDescent="0.15">
      <c r="D939" s="15"/>
      <c r="G939" s="15"/>
      <c r="M939" s="16"/>
      <c r="S939" s="16"/>
    </row>
    <row r="940" spans="4:19" ht="13" x14ac:dyDescent="0.15">
      <c r="D940" s="15"/>
      <c r="G940" s="15"/>
      <c r="M940" s="16"/>
      <c r="S940" s="16"/>
    </row>
    <row r="941" spans="4:19" ht="13" x14ac:dyDescent="0.15">
      <c r="D941" s="15"/>
      <c r="G941" s="15"/>
      <c r="M941" s="16"/>
      <c r="S941" s="16"/>
    </row>
    <row r="942" spans="4:19" ht="13" x14ac:dyDescent="0.15">
      <c r="D942" s="15"/>
      <c r="G942" s="15"/>
      <c r="M942" s="16"/>
      <c r="S942" s="16"/>
    </row>
    <row r="943" spans="4:19" ht="13" x14ac:dyDescent="0.15">
      <c r="D943" s="15"/>
      <c r="G943" s="15"/>
      <c r="M943" s="16"/>
      <c r="S943" s="16"/>
    </row>
    <row r="944" spans="4:19" ht="13" x14ac:dyDescent="0.15">
      <c r="D944" s="15"/>
      <c r="G944" s="15"/>
      <c r="M944" s="16"/>
      <c r="S944" s="16"/>
    </row>
    <row r="945" spans="4:19" ht="13" x14ac:dyDescent="0.15">
      <c r="D945" s="15"/>
      <c r="G945" s="15"/>
      <c r="M945" s="16"/>
      <c r="S945" s="16"/>
    </row>
    <row r="946" spans="4:19" ht="13" x14ac:dyDescent="0.15">
      <c r="D946" s="15"/>
      <c r="G946" s="15"/>
      <c r="M946" s="16"/>
      <c r="S946" s="16"/>
    </row>
    <row r="947" spans="4:19" ht="13" x14ac:dyDescent="0.15">
      <c r="D947" s="15"/>
      <c r="G947" s="15"/>
      <c r="M947" s="16"/>
      <c r="S947" s="16"/>
    </row>
    <row r="948" spans="4:19" ht="13" x14ac:dyDescent="0.15">
      <c r="D948" s="15"/>
      <c r="G948" s="15"/>
      <c r="M948" s="16"/>
      <c r="S948" s="16"/>
    </row>
    <row r="949" spans="4:19" ht="13" x14ac:dyDescent="0.15">
      <c r="D949" s="15"/>
      <c r="G949" s="15"/>
      <c r="M949" s="16"/>
      <c r="S949" s="16"/>
    </row>
    <row r="950" spans="4:19" ht="13" x14ac:dyDescent="0.15">
      <c r="D950" s="15"/>
      <c r="G950" s="15"/>
      <c r="M950" s="16"/>
      <c r="S950" s="16"/>
    </row>
    <row r="951" spans="4:19" ht="13" x14ac:dyDescent="0.15">
      <c r="D951" s="15"/>
      <c r="G951" s="15"/>
      <c r="M951" s="16"/>
      <c r="S951" s="16"/>
    </row>
    <row r="952" spans="4:19" ht="13" x14ac:dyDescent="0.15">
      <c r="D952" s="15"/>
      <c r="G952" s="15"/>
      <c r="M952" s="16"/>
      <c r="S952" s="16"/>
    </row>
    <row r="953" spans="4:19" ht="13" x14ac:dyDescent="0.15">
      <c r="D953" s="15"/>
      <c r="G953" s="15"/>
      <c r="M953" s="16"/>
      <c r="S953" s="16"/>
    </row>
    <row r="954" spans="4:19" ht="13" x14ac:dyDescent="0.15">
      <c r="D954" s="15"/>
      <c r="G954" s="15"/>
      <c r="M954" s="16"/>
      <c r="S954" s="16"/>
    </row>
    <row r="955" spans="4:19" ht="13" x14ac:dyDescent="0.15">
      <c r="D955" s="15"/>
      <c r="G955" s="15"/>
      <c r="M955" s="16"/>
      <c r="S955" s="16"/>
    </row>
    <row r="956" spans="4:19" ht="13" x14ac:dyDescent="0.15">
      <c r="D956" s="15"/>
      <c r="G956" s="15"/>
      <c r="M956" s="16"/>
      <c r="S956" s="16"/>
    </row>
    <row r="957" spans="4:19" ht="13" x14ac:dyDescent="0.15">
      <c r="D957" s="15"/>
      <c r="G957" s="15"/>
      <c r="M957" s="16"/>
      <c r="S957" s="16"/>
    </row>
    <row r="958" spans="4:19" ht="13" x14ac:dyDescent="0.15">
      <c r="D958" s="15"/>
      <c r="G958" s="15"/>
      <c r="M958" s="16"/>
      <c r="S958" s="16"/>
    </row>
    <row r="959" spans="4:19" ht="13" x14ac:dyDescent="0.15">
      <c r="D959" s="15"/>
      <c r="G959" s="15"/>
      <c r="M959" s="16"/>
      <c r="S959" s="16"/>
    </row>
    <row r="960" spans="4:19" ht="13" x14ac:dyDescent="0.15">
      <c r="D960" s="15"/>
      <c r="G960" s="15"/>
      <c r="M960" s="16"/>
      <c r="S960" s="16"/>
    </row>
    <row r="961" spans="4:19" ht="13" x14ac:dyDescent="0.15">
      <c r="D961" s="15"/>
      <c r="G961" s="15"/>
      <c r="M961" s="16"/>
      <c r="S961" s="16"/>
    </row>
    <row r="962" spans="4:19" ht="13" x14ac:dyDescent="0.15">
      <c r="D962" s="15"/>
      <c r="G962" s="15"/>
      <c r="M962" s="16"/>
      <c r="S962" s="16"/>
    </row>
    <row r="963" spans="4:19" ht="13" x14ac:dyDescent="0.15">
      <c r="D963" s="15"/>
      <c r="G963" s="15"/>
      <c r="M963" s="16"/>
      <c r="S963" s="16"/>
    </row>
    <row r="964" spans="4:19" ht="13" x14ac:dyDescent="0.15">
      <c r="D964" s="15"/>
      <c r="G964" s="15"/>
      <c r="M964" s="16"/>
      <c r="S964" s="16"/>
    </row>
    <row r="965" spans="4:19" ht="13" x14ac:dyDescent="0.15">
      <c r="D965" s="15"/>
      <c r="G965" s="15"/>
      <c r="M965" s="16"/>
      <c r="S965" s="16"/>
    </row>
    <row r="966" spans="4:19" ht="13" x14ac:dyDescent="0.15">
      <c r="D966" s="15"/>
      <c r="G966" s="15"/>
      <c r="M966" s="16"/>
      <c r="S966" s="16"/>
    </row>
    <row r="967" spans="4:19" ht="13" x14ac:dyDescent="0.15">
      <c r="D967" s="15"/>
      <c r="G967" s="15"/>
      <c r="M967" s="16"/>
      <c r="S967" s="16"/>
    </row>
    <row r="968" spans="4:19" ht="13" x14ac:dyDescent="0.15">
      <c r="D968" s="15"/>
      <c r="G968" s="15"/>
      <c r="M968" s="16"/>
      <c r="S968" s="16"/>
    </row>
    <row r="969" spans="4:19" ht="13" x14ac:dyDescent="0.15">
      <c r="D969" s="15"/>
      <c r="G969" s="15"/>
      <c r="M969" s="16"/>
      <c r="S969" s="16"/>
    </row>
    <row r="970" spans="4:19" ht="13" x14ac:dyDescent="0.15">
      <c r="D970" s="15"/>
      <c r="G970" s="15"/>
      <c r="M970" s="16"/>
      <c r="S970" s="16"/>
    </row>
    <row r="971" spans="4:19" ht="13" x14ac:dyDescent="0.15">
      <c r="D971" s="15"/>
      <c r="G971" s="15"/>
      <c r="M971" s="16"/>
      <c r="S971" s="16"/>
    </row>
    <row r="972" spans="4:19" ht="13" x14ac:dyDescent="0.15">
      <c r="D972" s="15"/>
      <c r="G972" s="15"/>
      <c r="M972" s="16"/>
      <c r="S972" s="16"/>
    </row>
    <row r="973" spans="4:19" ht="13" x14ac:dyDescent="0.15">
      <c r="D973" s="15"/>
      <c r="G973" s="15"/>
      <c r="M973" s="16"/>
      <c r="S973" s="16"/>
    </row>
    <row r="974" spans="4:19" ht="13" x14ac:dyDescent="0.15">
      <c r="D974" s="15"/>
      <c r="G974" s="15"/>
      <c r="M974" s="16"/>
      <c r="S974" s="16"/>
    </row>
    <row r="975" spans="4:19" ht="13" x14ac:dyDescent="0.15">
      <c r="D975" s="15"/>
      <c r="G975" s="15"/>
      <c r="M975" s="16"/>
      <c r="S975" s="16"/>
    </row>
    <row r="976" spans="4:19" ht="13" x14ac:dyDescent="0.15">
      <c r="D976" s="15"/>
      <c r="G976" s="15"/>
      <c r="M976" s="16"/>
      <c r="S976" s="16"/>
    </row>
    <row r="977" spans="4:19" ht="13" x14ac:dyDescent="0.15">
      <c r="D977" s="15"/>
      <c r="G977" s="15"/>
      <c r="M977" s="16"/>
      <c r="S977" s="16"/>
    </row>
    <row r="978" spans="4:19" ht="13" x14ac:dyDescent="0.15">
      <c r="D978" s="15"/>
      <c r="G978" s="15"/>
      <c r="M978" s="16"/>
      <c r="S978" s="16"/>
    </row>
    <row r="979" spans="4:19" ht="13" x14ac:dyDescent="0.15">
      <c r="D979" s="15"/>
      <c r="G979" s="15"/>
      <c r="M979" s="16"/>
      <c r="S979" s="16"/>
    </row>
    <row r="980" spans="4:19" ht="13" x14ac:dyDescent="0.15">
      <c r="D980" s="15"/>
      <c r="G980" s="15"/>
      <c r="M980" s="16"/>
      <c r="S980" s="16"/>
    </row>
    <row r="981" spans="4:19" ht="13" x14ac:dyDescent="0.15">
      <c r="D981" s="15"/>
      <c r="G981" s="15"/>
      <c r="M981" s="16"/>
      <c r="S981" s="16"/>
    </row>
    <row r="982" spans="4:19" ht="13" x14ac:dyDescent="0.15">
      <c r="D982" s="15"/>
      <c r="G982" s="15"/>
      <c r="M982" s="16"/>
      <c r="S982" s="16"/>
    </row>
    <row r="983" spans="4:19" ht="13" x14ac:dyDescent="0.15">
      <c r="D983" s="15"/>
      <c r="G983" s="15"/>
      <c r="M983" s="16"/>
      <c r="S983" s="16"/>
    </row>
    <row r="984" spans="4:19" ht="13" x14ac:dyDescent="0.15">
      <c r="D984" s="15"/>
      <c r="G984" s="15"/>
      <c r="M984" s="16"/>
      <c r="S984" s="16"/>
    </row>
    <row r="985" spans="4:19" ht="13" x14ac:dyDescent="0.15">
      <c r="D985" s="15"/>
      <c r="G985" s="15"/>
      <c r="M985" s="16"/>
      <c r="S985" s="16"/>
    </row>
    <row r="986" spans="4:19" ht="13" x14ac:dyDescent="0.15">
      <c r="D986" s="15"/>
      <c r="G986" s="15"/>
      <c r="M986" s="16"/>
      <c r="S986" s="16"/>
    </row>
    <row r="987" spans="4:19" ht="13" x14ac:dyDescent="0.15">
      <c r="D987" s="15"/>
      <c r="G987" s="15"/>
      <c r="M987" s="16"/>
      <c r="S987" s="16"/>
    </row>
    <row r="988" spans="4:19" ht="13" x14ac:dyDescent="0.15">
      <c r="D988" s="15"/>
      <c r="G988" s="15"/>
      <c r="M988" s="16"/>
      <c r="S988" s="16"/>
    </row>
    <row r="989" spans="4:19" ht="13" x14ac:dyDescent="0.15">
      <c r="D989" s="15"/>
      <c r="G989" s="15"/>
      <c r="M989" s="16"/>
      <c r="S989" s="16"/>
    </row>
    <row r="990" spans="4:19" ht="13" x14ac:dyDescent="0.15">
      <c r="D990" s="15"/>
      <c r="G990" s="15"/>
      <c r="M990" s="16"/>
      <c r="S990" s="16"/>
    </row>
    <row r="991" spans="4:19" ht="13" x14ac:dyDescent="0.15">
      <c r="D991" s="15"/>
      <c r="G991" s="15"/>
      <c r="M991" s="16"/>
      <c r="S991" s="16"/>
    </row>
    <row r="992" spans="4:19" ht="13" x14ac:dyDescent="0.15">
      <c r="D992" s="15"/>
      <c r="G992" s="15"/>
      <c r="M992" s="16"/>
      <c r="S992" s="16"/>
    </row>
    <row r="993" spans="4:19" ht="13" x14ac:dyDescent="0.15">
      <c r="D993" s="15"/>
      <c r="G993" s="15"/>
      <c r="M993" s="16"/>
      <c r="S993" s="16"/>
    </row>
    <row r="994" spans="4:19" ht="13" x14ac:dyDescent="0.15">
      <c r="D994" s="15"/>
      <c r="G994" s="15"/>
      <c r="M994" s="16"/>
      <c r="S994" s="16"/>
    </row>
    <row r="995" spans="4:19" ht="13" x14ac:dyDescent="0.15">
      <c r="D995" s="15"/>
      <c r="G995" s="15"/>
      <c r="M995" s="16"/>
      <c r="S995" s="16"/>
    </row>
    <row r="996" spans="4:19" ht="13" x14ac:dyDescent="0.15">
      <c r="D996" s="15"/>
      <c r="G996" s="15"/>
      <c r="M996" s="16"/>
      <c r="S996" s="16"/>
    </row>
    <row r="997" spans="4:19" ht="13" x14ac:dyDescent="0.15">
      <c r="D997" s="15"/>
      <c r="G997" s="15"/>
      <c r="M997" s="16"/>
      <c r="S997" s="16"/>
    </row>
    <row r="998" spans="4:19" ht="13" x14ac:dyDescent="0.15">
      <c r="D998" s="15"/>
      <c r="G998" s="15"/>
      <c r="M998" s="16"/>
      <c r="S998" s="16"/>
    </row>
    <row r="999" spans="4:19" ht="13" x14ac:dyDescent="0.15">
      <c r="D999" s="15"/>
      <c r="G999" s="15"/>
      <c r="M999" s="16"/>
      <c r="S999" s="16"/>
    </row>
    <row r="1000" spans="4:19" ht="13" x14ac:dyDescent="0.15">
      <c r="D1000" s="15"/>
      <c r="G1000" s="15"/>
      <c r="M1000" s="16"/>
      <c r="S100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2024-02-05T08:45:55Z</dcterms:created>
  <dcterms:modified xsi:type="dcterms:W3CDTF">2024-02-06T10:10:52Z</dcterms:modified>
</cp:coreProperties>
</file>