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ldegiorgi\Dropbox\PLS 2018\"/>
    </mc:Choice>
  </mc:AlternateContent>
  <bookViews>
    <workbookView xWindow="360" yWindow="60" windowWidth="15600" windowHeight="7245"/>
  </bookViews>
  <sheets>
    <sheet name="Foglio2" sheetId="2" r:id="rId1"/>
    <sheet name="Foglio3" sheetId="3" r:id="rId2"/>
  </sheets>
  <calcPr calcId="152511"/>
</workbook>
</file>

<file path=xl/calcChain.xml><?xml version="1.0" encoding="utf-8"?>
<calcChain xmlns="http://schemas.openxmlformats.org/spreadsheetml/2006/main">
  <c r="G31" i="2" l="1"/>
  <c r="J31" i="2" s="1"/>
  <c r="G32" i="2"/>
  <c r="G23" i="2"/>
  <c r="J23" i="2" s="1"/>
  <c r="K23" i="2" s="1"/>
  <c r="G24" i="2"/>
  <c r="J24" i="2" s="1"/>
  <c r="G25" i="2"/>
  <c r="J25" i="2" s="1"/>
  <c r="G26" i="2"/>
  <c r="G27" i="2"/>
  <c r="J27" i="2" s="1"/>
  <c r="G28" i="2"/>
  <c r="J28" i="2" s="1"/>
  <c r="G29" i="2"/>
  <c r="M29" i="2" s="1"/>
  <c r="G30" i="2"/>
  <c r="J30" i="2" s="1"/>
  <c r="K30" i="2" s="1"/>
  <c r="K20" i="2"/>
  <c r="G18" i="2"/>
  <c r="G19" i="2"/>
  <c r="G20" i="2"/>
  <c r="J20" i="2" s="1"/>
  <c r="G21" i="2"/>
  <c r="M21" i="2" s="1"/>
  <c r="G22" i="2"/>
  <c r="J22" i="2" s="1"/>
  <c r="K22" i="2" s="1"/>
  <c r="G17" i="2"/>
  <c r="G16" i="2"/>
  <c r="G15" i="2"/>
  <c r="J29" i="2" l="1"/>
  <c r="K29" i="2" s="1"/>
  <c r="M30" i="2"/>
  <c r="N25" i="2"/>
  <c r="L25" i="2" s="1"/>
  <c r="N29" i="2"/>
  <c r="L29" i="2" s="1"/>
  <c r="M25" i="2"/>
  <c r="M31" i="2"/>
  <c r="M32" i="2"/>
  <c r="J32" i="2"/>
  <c r="K32" i="2" s="1"/>
  <c r="K31" i="2"/>
  <c r="M28" i="2"/>
  <c r="K28" i="2"/>
  <c r="M27" i="2"/>
  <c r="K27" i="2"/>
  <c r="J26" i="2"/>
  <c r="K26" i="2" s="1"/>
  <c r="M26" i="2"/>
  <c r="K25" i="2"/>
  <c r="M24" i="2"/>
  <c r="K24" i="2"/>
  <c r="M23" i="2"/>
  <c r="M22" i="2"/>
  <c r="J21" i="2"/>
  <c r="K21" i="2" s="1"/>
  <c r="N21" i="2"/>
  <c r="M20" i="2"/>
  <c r="N30" i="2" l="1"/>
  <c r="L30" i="2" s="1"/>
  <c r="N32" i="2"/>
  <c r="L32" i="2" s="1"/>
  <c r="N31" i="2"/>
  <c r="L31" i="2" s="1"/>
  <c r="N28" i="2"/>
  <c r="L28" i="2" s="1"/>
  <c r="N27" i="2"/>
  <c r="L27" i="2" s="1"/>
  <c r="N26" i="2"/>
  <c r="L26" i="2" s="1"/>
  <c r="N24" i="2"/>
  <c r="L24" i="2" s="1"/>
  <c r="N23" i="2"/>
  <c r="L23" i="2" s="1"/>
  <c r="N22" i="2"/>
  <c r="L22" i="2" s="1"/>
  <c r="L21" i="2"/>
  <c r="N20" i="2"/>
  <c r="L20" i="2" s="1"/>
  <c r="G14" i="2" l="1"/>
  <c r="M14" i="2" s="1"/>
  <c r="M15" i="2"/>
  <c r="M16" i="2"/>
  <c r="N16" i="2" s="1"/>
  <c r="M17" i="2"/>
  <c r="M18" i="2"/>
  <c r="N18" i="2" s="1"/>
  <c r="M19" i="2"/>
  <c r="J15" i="2"/>
  <c r="K15" i="2" s="1"/>
  <c r="J16" i="2"/>
  <c r="K16" i="2" s="1"/>
  <c r="J17" i="2"/>
  <c r="K17" i="2" s="1"/>
  <c r="J18" i="2"/>
  <c r="K18" i="2" s="1"/>
  <c r="J19" i="2"/>
  <c r="K19" i="2" s="1"/>
  <c r="G5" i="2"/>
  <c r="M5" i="2" s="1"/>
  <c r="G6" i="2"/>
  <c r="M6" i="2" s="1"/>
  <c r="G7" i="2"/>
  <c r="J7" i="2" s="1"/>
  <c r="K7" i="2" s="1"/>
  <c r="G8" i="2"/>
  <c r="J8" i="2" s="1"/>
  <c r="K8" i="2" s="1"/>
  <c r="G9" i="2"/>
  <c r="J9" i="2" s="1"/>
  <c r="K9" i="2" s="1"/>
  <c r="G10" i="2"/>
  <c r="M10" i="2" s="1"/>
  <c r="G11" i="2"/>
  <c r="G12" i="2"/>
  <c r="J12" i="2" s="1"/>
  <c r="K12" i="2" s="1"/>
  <c r="G13" i="2"/>
  <c r="J13" i="2" s="1"/>
  <c r="K13" i="2" s="1"/>
  <c r="G4" i="2"/>
  <c r="M4" i="2" s="1"/>
  <c r="N4" i="2" s="1"/>
  <c r="G3" i="2"/>
  <c r="M3" i="2" l="1"/>
  <c r="N3" i="2" s="1"/>
  <c r="J3" i="2"/>
  <c r="K3" i="2" s="1"/>
  <c r="L18" i="2"/>
  <c r="J14" i="2"/>
  <c r="K14" i="2" s="1"/>
  <c r="L16" i="2"/>
  <c r="N14" i="2"/>
  <c r="L14" i="2" s="1"/>
  <c r="M13" i="2"/>
  <c r="N19" i="2"/>
  <c r="L19" i="2" s="1"/>
  <c r="N17" i="2"/>
  <c r="L17" i="2" s="1"/>
  <c r="N15" i="2"/>
  <c r="L15" i="2" s="1"/>
  <c r="N13" i="2"/>
  <c r="L13" i="2" s="1"/>
  <c r="J10" i="2"/>
  <c r="K10" i="2" s="1"/>
  <c r="M12" i="2"/>
  <c r="N12" i="2" s="1"/>
  <c r="L12" i="2" s="1"/>
  <c r="M9" i="2"/>
  <c r="J6" i="2"/>
  <c r="K6" i="2" s="1"/>
  <c r="J5" i="2"/>
  <c r="K5" i="2" s="1"/>
  <c r="M8" i="2"/>
  <c r="N10" i="2"/>
  <c r="N6" i="2"/>
  <c r="N5" i="2"/>
  <c r="J11" i="2"/>
  <c r="K11" i="2" s="1"/>
  <c r="M11" i="2"/>
  <c r="M7" i="2"/>
  <c r="J4" i="2"/>
  <c r="L3" i="2"/>
  <c r="L4" i="2" l="1"/>
  <c r="K4" i="2"/>
  <c r="L5" i="2"/>
  <c r="L10" i="2"/>
  <c r="N9" i="2"/>
  <c r="L9" i="2" s="1"/>
  <c r="N8" i="2"/>
  <c r="L8" i="2" s="1"/>
  <c r="L6" i="2"/>
  <c r="N7" i="2"/>
  <c r="L7" i="2" s="1"/>
  <c r="N11" i="2"/>
  <c r="L11" i="2" s="1"/>
</calcChain>
</file>

<file path=xl/sharedStrings.xml><?xml version="1.0" encoding="utf-8"?>
<sst xmlns="http://schemas.openxmlformats.org/spreadsheetml/2006/main" count="13" uniqueCount="13">
  <si>
    <t>V (V)</t>
  </si>
  <si>
    <t>t(s)</t>
  </si>
  <si>
    <t>s(mm)</t>
  </si>
  <si>
    <t>s(m)</t>
  </si>
  <si>
    <t>v (m/s)</t>
  </si>
  <si>
    <t>q (coulomb)</t>
  </si>
  <si>
    <t>delta V</t>
  </si>
  <si>
    <t>delta t</t>
  </si>
  <si>
    <t>delta s</t>
  </si>
  <si>
    <t>delta q</t>
  </si>
  <si>
    <t>delta v</t>
  </si>
  <si>
    <t>n</t>
  </si>
  <si>
    <t>stessa goccia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</si>
</sst>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64" fontId="0" fillId="2" borderId="0" xfId="0" applyNumberFormat="1" applyFill="1"/>
    <xf numFmtId="164" fontId="0" fillId="0" borderId="0" xfId="0" applyNumberFormat="1"/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32"/>
  <sheetViews>
    <sheetView tabSelected="1" topLeftCell="B7" zoomScale="120" zoomScaleNormal="120" workbookViewId="0">
      <selection activeCell="B26" sqref="A26:XFD26"/>
    </sheetView>
  </sheetViews>
  <sheetFormatPr defaultRowHeight="15" x14ac:dyDescent="0.25"/>
  <cols>
    <col min="10" max="10" width="12" bestFit="1" customWidth="1"/>
    <col min="11" max="11" width="12" style="3" customWidth="1"/>
    <col min="12" max="12" width="16.42578125" customWidth="1"/>
    <col min="13" max="13" width="12" bestFit="1" customWidth="1"/>
    <col min="14" max="14" width="14.28515625" customWidth="1"/>
    <col min="15" max="15" width="12" bestFit="1" customWidth="1"/>
    <col min="16" max="17" width="11" bestFit="1" customWidth="1"/>
    <col min="18" max="18" width="12" bestFit="1" customWidth="1"/>
  </cols>
  <sheetData>
    <row r="2" spans="2:14" x14ac:dyDescent="0.25">
      <c r="B2" t="s">
        <v>0</v>
      </c>
      <c r="C2" t="s">
        <v>6</v>
      </c>
      <c r="D2" t="s">
        <v>1</v>
      </c>
      <c r="E2" t="s">
        <v>7</v>
      </c>
      <c r="F2" t="s">
        <v>2</v>
      </c>
      <c r="G2" t="s">
        <v>3</v>
      </c>
      <c r="H2" t="s">
        <v>8</v>
      </c>
      <c r="J2" s="1" t="s">
        <v>5</v>
      </c>
      <c r="K2" s="2" t="s">
        <v>11</v>
      </c>
      <c r="L2" s="1" t="s">
        <v>9</v>
      </c>
      <c r="M2" t="s">
        <v>4</v>
      </c>
      <c r="N2" t="s">
        <v>10</v>
      </c>
    </row>
    <row r="3" spans="2:14" x14ac:dyDescent="0.25">
      <c r="B3">
        <v>360</v>
      </c>
      <c r="C3">
        <v>10</v>
      </c>
      <c r="D3">
        <v>16.7</v>
      </c>
      <c r="E3">
        <v>0.1</v>
      </c>
      <c r="F3">
        <v>3</v>
      </c>
      <c r="G3">
        <f>F3*(10^-3)</f>
        <v>3.0000000000000001E-3</v>
      </c>
      <c r="H3">
        <v>1E-4</v>
      </c>
      <c r="J3">
        <f>((2.018*10^(-10))/B3)*SQRT((G3/D3)^3)</f>
        <v>1.3496645361474527E-18</v>
      </c>
      <c r="K3" s="3">
        <f>J3/(1.6*10^(-19))</f>
        <v>8.4354033509215789</v>
      </c>
      <c r="L3">
        <f>((0.01)+(C3/B3)+((3/2)*(N3/M3)))*J3</f>
        <v>1.3059328908311647E-19</v>
      </c>
      <c r="M3">
        <f>G3/D3</f>
        <v>1.7964071856287425E-4</v>
      </c>
      <c r="N3">
        <f>((E3/D3)+(H3/G3))*M3</f>
        <v>7.0637168776220008E-6</v>
      </c>
    </row>
    <row r="4" spans="2:14" x14ac:dyDescent="0.25">
      <c r="B4">
        <v>205</v>
      </c>
      <c r="C4">
        <v>10</v>
      </c>
      <c r="D4">
        <v>34.58</v>
      </c>
      <c r="E4">
        <v>0.1</v>
      </c>
      <c r="F4">
        <v>3</v>
      </c>
      <c r="G4">
        <f>F4*(10^-3)</f>
        <v>3.0000000000000001E-3</v>
      </c>
      <c r="H4">
        <v>1E-4</v>
      </c>
      <c r="J4">
        <f>((2.018*10^(-10))/B4)*SQRT((G4/D4)^3)</f>
        <v>7.9544782653329122E-19</v>
      </c>
      <c r="K4" s="3">
        <f t="shared" ref="K4:K32" si="0">J4/(1.6*10^(-19))</f>
        <v>4.9715489158330692</v>
      </c>
      <c r="L4">
        <f t="shared" ref="L4:L5" si="1">((0.01)+(C4/B4)+((3/2)*(N4/M4)))*J4</f>
        <v>8.9979670320052716E-20</v>
      </c>
      <c r="M4">
        <f>G4/D4</f>
        <v>8.6755349913244652E-5</v>
      </c>
      <c r="N4">
        <f>((E4/D4)+(H4/G4))*M4</f>
        <v>3.1427280217271391E-6</v>
      </c>
    </row>
    <row r="5" spans="2:14" x14ac:dyDescent="0.25">
      <c r="B5">
        <v>169</v>
      </c>
      <c r="C5">
        <v>10</v>
      </c>
      <c r="D5">
        <v>31.02</v>
      </c>
      <c r="E5">
        <v>0.1</v>
      </c>
      <c r="F5">
        <v>2</v>
      </c>
      <c r="G5">
        <f t="shared" ref="G5:G32" si="2">F5*(10^-3)</f>
        <v>2E-3</v>
      </c>
      <c r="H5">
        <v>1E-4</v>
      </c>
      <c r="J5">
        <f t="shared" ref="J5:J32" si="3">((2.018*10^(-10))/B5)*SQRT((G5/D5)^3)</f>
        <v>6.1818257688989898E-19</v>
      </c>
      <c r="K5" s="3">
        <f t="shared" si="0"/>
        <v>3.8636411055618685</v>
      </c>
      <c r="L5">
        <f t="shared" si="1"/>
        <v>9.2113647190297421E-20</v>
      </c>
      <c r="M5">
        <f t="shared" ref="M5:M12" si="4">G5/D5</f>
        <v>6.4474532559638946E-5</v>
      </c>
      <c r="N5">
        <f t="shared" ref="N5:N12" si="5">((E5/D5)+(H5/G5))*M5</f>
        <v>3.4315748954211448E-6</v>
      </c>
    </row>
    <row r="6" spans="2:14" x14ac:dyDescent="0.25">
      <c r="B6">
        <v>263</v>
      </c>
      <c r="C6">
        <v>10</v>
      </c>
      <c r="D6">
        <v>15.77</v>
      </c>
      <c r="E6">
        <v>0.1</v>
      </c>
      <c r="F6">
        <v>2</v>
      </c>
      <c r="G6">
        <f t="shared" si="2"/>
        <v>2E-3</v>
      </c>
      <c r="H6">
        <v>1E-4</v>
      </c>
      <c r="J6">
        <f t="shared" si="3"/>
        <v>1.0958796615155362E-18</v>
      </c>
      <c r="K6" s="3">
        <f t="shared" si="0"/>
        <v>6.849247884472101</v>
      </c>
      <c r="L6">
        <f t="shared" ref="L6:L32" si="6">((0.01)+(C6/B6)+((3/2)*(N6/M6)))*J6</f>
        <v>1.4524191212005123E-19</v>
      </c>
      <c r="M6">
        <f t="shared" si="4"/>
        <v>1.2682308180088776E-4</v>
      </c>
      <c r="N6">
        <f t="shared" si="5"/>
        <v>7.145358793918122E-6</v>
      </c>
    </row>
    <row r="7" spans="2:14" x14ac:dyDescent="0.25">
      <c r="B7">
        <v>297</v>
      </c>
      <c r="C7">
        <v>10</v>
      </c>
      <c r="D7">
        <v>16.760000000000002</v>
      </c>
      <c r="E7">
        <v>0.1</v>
      </c>
      <c r="F7">
        <v>3</v>
      </c>
      <c r="G7">
        <f t="shared" si="2"/>
        <v>3.0000000000000001E-3</v>
      </c>
      <c r="H7">
        <v>1E-4</v>
      </c>
      <c r="J7">
        <f t="shared" si="3"/>
        <v>1.6271799086251039E-18</v>
      </c>
      <c r="K7" s="3">
        <f t="shared" si="0"/>
        <v>10.169874428906899</v>
      </c>
      <c r="L7">
        <f t="shared" si="6"/>
        <v>1.6698106283609705E-19</v>
      </c>
      <c r="M7">
        <f t="shared" si="4"/>
        <v>1.7899761336515513E-4</v>
      </c>
      <c r="N7">
        <f t="shared" si="5"/>
        <v>7.0345919651858898E-6</v>
      </c>
    </row>
    <row r="8" spans="2:14" x14ac:dyDescent="0.25">
      <c r="B8">
        <v>344</v>
      </c>
      <c r="C8">
        <v>10</v>
      </c>
      <c r="D8">
        <v>26</v>
      </c>
      <c r="E8">
        <v>0.1</v>
      </c>
      <c r="F8">
        <v>3</v>
      </c>
      <c r="G8">
        <f t="shared" si="2"/>
        <v>3.0000000000000001E-3</v>
      </c>
      <c r="H8">
        <v>1E-4</v>
      </c>
      <c r="J8">
        <f t="shared" si="3"/>
        <v>7.2708398604115489E-19</v>
      </c>
      <c r="K8" s="3">
        <f t="shared" si="0"/>
        <v>4.544274912757218</v>
      </c>
      <c r="L8">
        <f t="shared" si="6"/>
        <v>6.8955916851470176E-20</v>
      </c>
      <c r="M8">
        <f t="shared" si="4"/>
        <v>1.1538461538461538E-4</v>
      </c>
      <c r="N8">
        <f t="shared" si="5"/>
        <v>4.2899408284023666E-6</v>
      </c>
    </row>
    <row r="9" spans="2:14" x14ac:dyDescent="0.25">
      <c r="B9">
        <v>232</v>
      </c>
      <c r="C9">
        <v>10</v>
      </c>
      <c r="D9">
        <v>41.92</v>
      </c>
      <c r="E9">
        <v>0.1</v>
      </c>
      <c r="F9">
        <v>3</v>
      </c>
      <c r="G9">
        <f t="shared" si="2"/>
        <v>3.0000000000000001E-3</v>
      </c>
      <c r="H9">
        <v>1E-4</v>
      </c>
      <c r="J9">
        <f t="shared" si="3"/>
        <v>5.26602780796147E-19</v>
      </c>
      <c r="K9" s="3">
        <f t="shared" si="0"/>
        <v>3.2912673799759182</v>
      </c>
      <c r="L9">
        <f t="shared" si="6"/>
        <v>5.6178875957223062E-20</v>
      </c>
      <c r="M9">
        <f t="shared" si="4"/>
        <v>7.1564885496183209E-5</v>
      </c>
      <c r="N9">
        <f t="shared" si="5"/>
        <v>2.556213944408834E-6</v>
      </c>
    </row>
    <row r="10" spans="2:14" x14ac:dyDescent="0.25">
      <c r="B10">
        <v>219</v>
      </c>
      <c r="C10">
        <v>10</v>
      </c>
      <c r="D10">
        <v>22.84</v>
      </c>
      <c r="E10">
        <v>0.1</v>
      </c>
      <c r="F10">
        <v>4</v>
      </c>
      <c r="G10">
        <f t="shared" si="2"/>
        <v>4.0000000000000001E-3</v>
      </c>
      <c r="H10">
        <v>1E-4</v>
      </c>
      <c r="J10">
        <f t="shared" si="3"/>
        <v>2.1356146170538207E-18</v>
      </c>
      <c r="K10" s="3">
        <f t="shared" si="0"/>
        <v>13.347591356586378</v>
      </c>
      <c r="L10">
        <f t="shared" si="6"/>
        <v>2.1298383353254337E-19</v>
      </c>
      <c r="M10">
        <f t="shared" si="4"/>
        <v>1.7513134851138354E-4</v>
      </c>
      <c r="N10">
        <f t="shared" si="5"/>
        <v>5.1450584435699805E-6</v>
      </c>
    </row>
    <row r="11" spans="2:14" x14ac:dyDescent="0.25">
      <c r="B11">
        <v>352</v>
      </c>
      <c r="C11">
        <v>10</v>
      </c>
      <c r="D11">
        <v>13.92</v>
      </c>
      <c r="E11">
        <v>0.1</v>
      </c>
      <c r="F11">
        <v>3</v>
      </c>
      <c r="G11">
        <f t="shared" si="2"/>
        <v>3.0000000000000001E-3</v>
      </c>
      <c r="H11">
        <v>1E-4</v>
      </c>
      <c r="J11">
        <f t="shared" si="3"/>
        <v>1.8138506609103636E-18</v>
      </c>
      <c r="K11" s="3">
        <f t="shared" si="0"/>
        <v>11.336566630689772</v>
      </c>
      <c r="L11">
        <f t="shared" si="6"/>
        <v>1.7990669251161098E-19</v>
      </c>
      <c r="M11">
        <f t="shared" si="4"/>
        <v>2.1551724137931034E-4</v>
      </c>
      <c r="N11">
        <f t="shared" si="5"/>
        <v>8.7321640903686075E-6</v>
      </c>
    </row>
    <row r="12" spans="2:14" x14ac:dyDescent="0.25">
      <c r="B12">
        <v>204</v>
      </c>
      <c r="C12">
        <v>10</v>
      </c>
      <c r="D12">
        <v>42.27</v>
      </c>
      <c r="E12">
        <v>0.1</v>
      </c>
      <c r="F12">
        <v>3</v>
      </c>
      <c r="G12">
        <f t="shared" si="2"/>
        <v>3.0000000000000001E-3</v>
      </c>
      <c r="H12">
        <v>1E-4</v>
      </c>
      <c r="J12">
        <f t="shared" si="3"/>
        <v>5.9145880953052155E-19</v>
      </c>
      <c r="K12" s="3">
        <f t="shared" si="0"/>
        <v>3.6966175595657593</v>
      </c>
      <c r="L12">
        <f t="shared" si="6"/>
        <v>6.6579467688734473E-20</v>
      </c>
      <c r="M12">
        <f t="shared" si="4"/>
        <v>7.0972320794889985E-5</v>
      </c>
      <c r="N12">
        <f t="shared" si="5"/>
        <v>2.5336463704634253E-6</v>
      </c>
    </row>
    <row r="13" spans="2:14" x14ac:dyDescent="0.25">
      <c r="B13">
        <v>129</v>
      </c>
      <c r="C13">
        <v>10</v>
      </c>
      <c r="D13">
        <v>40.5</v>
      </c>
      <c r="E13">
        <v>0.1</v>
      </c>
      <c r="F13">
        <v>3</v>
      </c>
      <c r="G13">
        <f t="shared" si="2"/>
        <v>3.0000000000000001E-3</v>
      </c>
      <c r="H13">
        <v>1E-4</v>
      </c>
      <c r="J13">
        <f t="shared" si="3"/>
        <v>9.9731143556277369E-19</v>
      </c>
      <c r="K13" s="3">
        <f t="shared" si="0"/>
        <v>6.233196472267335</v>
      </c>
      <c r="L13">
        <f t="shared" si="6"/>
        <v>1.4084339618852058E-19</v>
      </c>
      <c r="M13">
        <f t="shared" ref="M13:M28" si="7">G13/D13</f>
        <v>7.4074074074074073E-5</v>
      </c>
      <c r="N13">
        <f t="shared" ref="N13:N28" si="8">((E13/D13)+(H13/G13))*M13</f>
        <v>2.652034750800183E-6</v>
      </c>
    </row>
    <row r="14" spans="2:14" x14ac:dyDescent="0.25">
      <c r="B14">
        <v>171</v>
      </c>
      <c r="C14">
        <v>10</v>
      </c>
      <c r="D14">
        <v>54.42</v>
      </c>
      <c r="E14">
        <v>0.1</v>
      </c>
      <c r="F14">
        <v>3</v>
      </c>
      <c r="G14">
        <f t="shared" si="2"/>
        <v>3.0000000000000001E-3</v>
      </c>
      <c r="H14">
        <v>1E-4</v>
      </c>
      <c r="J14">
        <f t="shared" si="3"/>
        <v>4.8302446418651959E-19</v>
      </c>
      <c r="K14" s="3">
        <f t="shared" si="0"/>
        <v>3.0189029011657471</v>
      </c>
      <c r="L14">
        <f t="shared" si="6"/>
        <v>5.8559891989707523E-20</v>
      </c>
      <c r="M14">
        <f t="shared" si="7"/>
        <v>5.5126791620727676E-5</v>
      </c>
      <c r="N14">
        <f t="shared" si="8"/>
        <v>1.9388584925040934E-6</v>
      </c>
    </row>
    <row r="15" spans="2:14" x14ac:dyDescent="0.25">
      <c r="B15">
        <v>132</v>
      </c>
      <c r="C15">
        <v>10</v>
      </c>
      <c r="D15">
        <v>47.51</v>
      </c>
      <c r="E15">
        <v>0.1</v>
      </c>
      <c r="F15">
        <v>3</v>
      </c>
      <c r="G15">
        <f t="shared" si="2"/>
        <v>3.0000000000000001E-3</v>
      </c>
      <c r="H15">
        <v>1E-4</v>
      </c>
      <c r="J15">
        <f t="shared" si="3"/>
        <v>7.670992659201802E-19</v>
      </c>
      <c r="K15" s="3">
        <f t="shared" si="0"/>
        <v>4.7943704120011255</v>
      </c>
      <c r="L15">
        <f t="shared" si="6"/>
        <v>1.0656144556567515E-19</v>
      </c>
      <c r="M15">
        <f t="shared" si="7"/>
        <v>6.3144601136602821E-5</v>
      </c>
      <c r="N15">
        <f t="shared" si="8"/>
        <v>2.2377280596434494E-6</v>
      </c>
    </row>
    <row r="16" spans="2:14" x14ac:dyDescent="0.25">
      <c r="B16">
        <v>540</v>
      </c>
      <c r="C16">
        <v>10</v>
      </c>
      <c r="D16">
        <v>23.7</v>
      </c>
      <c r="E16">
        <v>0.1</v>
      </c>
      <c r="F16">
        <v>3</v>
      </c>
      <c r="G16">
        <f t="shared" si="2"/>
        <v>3.0000000000000001E-3</v>
      </c>
      <c r="H16">
        <v>1E-4</v>
      </c>
      <c r="J16">
        <f t="shared" si="3"/>
        <v>5.3221457666870988E-19</v>
      </c>
      <c r="K16" s="3">
        <f t="shared" si="0"/>
        <v>3.3263411041794364</v>
      </c>
      <c r="L16">
        <f t="shared" si="6"/>
        <v>4.515714678176424E-20</v>
      </c>
      <c r="M16">
        <f t="shared" si="7"/>
        <v>1.2658227848101267E-4</v>
      </c>
      <c r="N16">
        <f t="shared" si="8"/>
        <v>4.7535117235485764E-6</v>
      </c>
    </row>
    <row r="17" spans="2:15" x14ac:dyDescent="0.25">
      <c r="B17">
        <v>385</v>
      </c>
      <c r="C17">
        <v>10</v>
      </c>
      <c r="D17">
        <v>18.05</v>
      </c>
      <c r="E17">
        <v>0.1</v>
      </c>
      <c r="F17">
        <v>2</v>
      </c>
      <c r="G17">
        <f t="shared" si="2"/>
        <v>2E-3</v>
      </c>
      <c r="H17">
        <v>1E-4</v>
      </c>
      <c r="J17">
        <f t="shared" si="3"/>
        <v>6.1134957767119887E-19</v>
      </c>
      <c r="K17" s="3">
        <f t="shared" si="0"/>
        <v>3.8209348604449924</v>
      </c>
      <c r="L17">
        <f t="shared" si="6"/>
        <v>7.2924391316163244E-20</v>
      </c>
      <c r="M17">
        <f t="shared" si="7"/>
        <v>1.1080332409972299E-4</v>
      </c>
      <c r="N17">
        <f t="shared" si="8"/>
        <v>6.1540350365635627E-6</v>
      </c>
    </row>
    <row r="18" spans="2:15" x14ac:dyDescent="0.25">
      <c r="B18">
        <v>406</v>
      </c>
      <c r="C18">
        <v>10</v>
      </c>
      <c r="D18">
        <v>25.92</v>
      </c>
      <c r="E18">
        <v>0.1</v>
      </c>
      <c r="F18">
        <v>3</v>
      </c>
      <c r="G18">
        <f t="shared" si="2"/>
        <v>3.0000000000000001E-3</v>
      </c>
      <c r="H18">
        <v>1E-4</v>
      </c>
      <c r="J18">
        <f t="shared" si="3"/>
        <v>6.189057457839333E-19</v>
      </c>
      <c r="K18" s="3">
        <f t="shared" si="0"/>
        <v>3.8681609111495829</v>
      </c>
      <c r="L18">
        <f t="shared" si="6"/>
        <v>5.5959959106626426E-20</v>
      </c>
      <c r="M18">
        <f t="shared" si="7"/>
        <v>1.1574074074074073E-4</v>
      </c>
      <c r="N18">
        <f t="shared" si="8"/>
        <v>4.3045553269318694E-6</v>
      </c>
    </row>
    <row r="19" spans="2:15" x14ac:dyDescent="0.25">
      <c r="B19">
        <v>452</v>
      </c>
      <c r="C19">
        <v>10</v>
      </c>
      <c r="D19">
        <v>22.25</v>
      </c>
      <c r="E19">
        <v>0.1</v>
      </c>
      <c r="F19">
        <v>3</v>
      </c>
      <c r="G19">
        <f t="shared" si="2"/>
        <v>3.0000000000000001E-3</v>
      </c>
      <c r="H19">
        <v>1E-4</v>
      </c>
      <c r="J19">
        <f t="shared" si="3"/>
        <v>6.9898778466964938E-19</v>
      </c>
      <c r="K19" s="3">
        <f t="shared" si="0"/>
        <v>4.368673654185308</v>
      </c>
      <c r="L19">
        <f t="shared" si="6"/>
        <v>6.2115875799439105E-20</v>
      </c>
      <c r="M19">
        <f t="shared" si="7"/>
        <v>1.3483146067415732E-4</v>
      </c>
      <c r="N19">
        <f t="shared" si="8"/>
        <v>5.100366115389472E-6</v>
      </c>
    </row>
    <row r="20" spans="2:15" x14ac:dyDescent="0.25">
      <c r="B20">
        <v>473</v>
      </c>
      <c r="C20">
        <v>10</v>
      </c>
      <c r="D20">
        <v>23</v>
      </c>
      <c r="E20">
        <v>0.1</v>
      </c>
      <c r="F20">
        <v>3</v>
      </c>
      <c r="G20">
        <f t="shared" si="2"/>
        <v>3.0000000000000001E-3</v>
      </c>
      <c r="H20">
        <v>1E-4</v>
      </c>
      <c r="J20">
        <f t="shared" si="3"/>
        <v>6.3555062364552866E-19</v>
      </c>
      <c r="K20" s="3">
        <f t="shared" si="0"/>
        <v>3.9721913977845538</v>
      </c>
      <c r="L20">
        <f t="shared" si="6"/>
        <v>5.5714521028082021E-20</v>
      </c>
      <c r="M20">
        <f t="shared" si="7"/>
        <v>1.3043478260869567E-4</v>
      </c>
      <c r="N20">
        <f t="shared" si="8"/>
        <v>4.9149338374291128E-6</v>
      </c>
    </row>
    <row r="21" spans="2:15" x14ac:dyDescent="0.25">
      <c r="B21">
        <v>108</v>
      </c>
      <c r="C21">
        <v>10</v>
      </c>
      <c r="D21">
        <v>42.87</v>
      </c>
      <c r="E21">
        <v>0.1</v>
      </c>
      <c r="F21">
        <v>2.5</v>
      </c>
      <c r="G21">
        <f t="shared" si="2"/>
        <v>2.5000000000000001E-3</v>
      </c>
      <c r="H21">
        <v>1E-4</v>
      </c>
      <c r="J21">
        <f t="shared" si="3"/>
        <v>8.3210320380627758E-19</v>
      </c>
      <c r="K21" s="3">
        <f t="shared" si="0"/>
        <v>5.2006450237892343</v>
      </c>
      <c r="L21">
        <f t="shared" si="6"/>
        <v>1.3820530497845699E-19</v>
      </c>
      <c r="M21">
        <f t="shared" si="7"/>
        <v>5.8315838581758809E-5</v>
      </c>
      <c r="N21">
        <f t="shared" si="8"/>
        <v>2.4686630244501026E-6</v>
      </c>
    </row>
    <row r="22" spans="2:15" x14ac:dyDescent="0.25">
      <c r="B22">
        <v>375</v>
      </c>
      <c r="C22">
        <v>10</v>
      </c>
      <c r="D22">
        <v>22.89</v>
      </c>
      <c r="E22">
        <v>0.1</v>
      </c>
      <c r="F22">
        <v>4</v>
      </c>
      <c r="G22">
        <f t="shared" si="2"/>
        <v>4.0000000000000001E-3</v>
      </c>
      <c r="H22">
        <v>1E-4</v>
      </c>
      <c r="J22">
        <f t="shared" si="3"/>
        <v>1.2431146715975067E-18</v>
      </c>
      <c r="K22" s="3">
        <f t="shared" si="0"/>
        <v>7.7694666974844164</v>
      </c>
      <c r="L22">
        <f t="shared" si="6"/>
        <v>1.0034390130379743E-19</v>
      </c>
      <c r="M22">
        <f t="shared" si="7"/>
        <v>1.7474879860200962E-4</v>
      </c>
      <c r="N22">
        <f t="shared" si="8"/>
        <v>5.1321485303713842E-6</v>
      </c>
    </row>
    <row r="23" spans="2:15" x14ac:dyDescent="0.25">
      <c r="B23">
        <v>206</v>
      </c>
      <c r="C23">
        <v>10</v>
      </c>
      <c r="D23">
        <v>55.38</v>
      </c>
      <c r="E23">
        <v>0.1</v>
      </c>
      <c r="F23">
        <v>4</v>
      </c>
      <c r="G23">
        <f t="shared" si="2"/>
        <v>4.0000000000000001E-3</v>
      </c>
      <c r="H23">
        <v>1E-4</v>
      </c>
      <c r="J23">
        <f t="shared" si="3"/>
        <v>6.013322573771532E-19</v>
      </c>
      <c r="K23" s="3">
        <f t="shared" si="0"/>
        <v>3.7583266086072071</v>
      </c>
      <c r="L23">
        <f t="shared" si="6"/>
        <v>5.9382912431582702E-20</v>
      </c>
      <c r="M23">
        <f t="shared" si="7"/>
        <v>7.2228241242325745E-5</v>
      </c>
      <c r="N23">
        <f t="shared" si="8"/>
        <v>1.9361290018821336E-6</v>
      </c>
    </row>
    <row r="24" spans="2:15" x14ac:dyDescent="0.25">
      <c r="B24">
        <v>500</v>
      </c>
      <c r="C24">
        <v>10</v>
      </c>
      <c r="D24">
        <v>17.04</v>
      </c>
      <c r="E24">
        <v>0.1</v>
      </c>
      <c r="F24">
        <v>2</v>
      </c>
      <c r="G24">
        <f t="shared" si="2"/>
        <v>2E-3</v>
      </c>
      <c r="H24">
        <v>1E-4</v>
      </c>
      <c r="J24">
        <f t="shared" si="3"/>
        <v>5.1320604756760148E-19</v>
      </c>
      <c r="K24" s="3">
        <f t="shared" si="0"/>
        <v>3.2075377972975088</v>
      </c>
      <c r="L24">
        <f t="shared" si="6"/>
        <v>5.8404293864031263E-20</v>
      </c>
      <c r="M24">
        <f t="shared" si="7"/>
        <v>1.1737089201877935E-4</v>
      </c>
      <c r="N24">
        <f t="shared" si="8"/>
        <v>6.5573409156031664E-6</v>
      </c>
    </row>
    <row r="25" spans="2:15" x14ac:dyDescent="0.25">
      <c r="B25">
        <v>174</v>
      </c>
      <c r="C25">
        <v>10</v>
      </c>
      <c r="D25">
        <v>56.38</v>
      </c>
      <c r="E25">
        <v>0.1</v>
      </c>
      <c r="F25">
        <v>4</v>
      </c>
      <c r="G25">
        <f t="shared" si="2"/>
        <v>4.0000000000000001E-3</v>
      </c>
      <c r="H25">
        <v>1E-4</v>
      </c>
      <c r="J25">
        <f t="shared" si="3"/>
        <v>6.9306552010656734E-19</v>
      </c>
      <c r="K25" s="3">
        <f t="shared" si="0"/>
        <v>4.3316595006660457</v>
      </c>
      <c r="L25">
        <f t="shared" si="6"/>
        <v>7.4595877167250387E-20</v>
      </c>
      <c r="M25">
        <f t="shared" si="7"/>
        <v>7.0947144377438807E-5</v>
      </c>
      <c r="N25">
        <f t="shared" si="8"/>
        <v>1.8995160418187991E-6</v>
      </c>
    </row>
    <row r="26" spans="2:15" x14ac:dyDescent="0.25">
      <c r="B26" s="1">
        <v>181</v>
      </c>
      <c r="C26">
        <v>10</v>
      </c>
      <c r="D26">
        <v>41.45</v>
      </c>
      <c r="E26">
        <v>0.1</v>
      </c>
      <c r="F26">
        <v>3</v>
      </c>
      <c r="G26">
        <f t="shared" si="2"/>
        <v>3.0000000000000001E-3</v>
      </c>
      <c r="H26">
        <v>1E-4</v>
      </c>
      <c r="J26">
        <f t="shared" si="3"/>
        <v>6.864954557619775E-19</v>
      </c>
      <c r="K26" s="3">
        <f t="shared" si="0"/>
        <v>4.2905965985123586</v>
      </c>
      <c r="L26">
        <f t="shared" si="6"/>
        <v>8.1601955089625956E-20</v>
      </c>
      <c r="M26">
        <f t="shared" si="7"/>
        <v>7.2376357056694811E-5</v>
      </c>
      <c r="N26">
        <f t="shared" si="8"/>
        <v>2.5871564705830999E-6</v>
      </c>
      <c r="O26" s="1" t="s">
        <v>12</v>
      </c>
    </row>
    <row r="27" spans="2:15" x14ac:dyDescent="0.25">
      <c r="B27" s="1">
        <v>195</v>
      </c>
      <c r="C27">
        <v>10</v>
      </c>
      <c r="D27">
        <v>23.21</v>
      </c>
      <c r="E27">
        <v>0.1</v>
      </c>
      <c r="F27">
        <v>2</v>
      </c>
      <c r="G27">
        <f t="shared" si="2"/>
        <v>2E-3</v>
      </c>
      <c r="H27">
        <v>1E-4</v>
      </c>
      <c r="J27">
        <f t="shared" si="3"/>
        <v>8.2778744147915886E-19</v>
      </c>
      <c r="K27" s="3">
        <f t="shared" si="0"/>
        <v>5.1736715092447421</v>
      </c>
      <c r="L27">
        <f t="shared" si="6"/>
        <v>1.1816233859088128E-19</v>
      </c>
      <c r="M27">
        <f t="shared" si="7"/>
        <v>8.6169754416199915E-5</v>
      </c>
      <c r="N27">
        <f t="shared" si="8"/>
        <v>4.6797490496174063E-6</v>
      </c>
      <c r="O27" s="1"/>
    </row>
    <row r="28" spans="2:15" x14ac:dyDescent="0.25">
      <c r="B28">
        <v>195</v>
      </c>
      <c r="C28">
        <v>10</v>
      </c>
      <c r="D28">
        <v>38.04</v>
      </c>
      <c r="E28">
        <v>0.1</v>
      </c>
      <c r="F28">
        <v>3</v>
      </c>
      <c r="G28">
        <f t="shared" si="2"/>
        <v>3.0000000000000001E-3</v>
      </c>
      <c r="H28">
        <v>1E-4</v>
      </c>
      <c r="J28">
        <f t="shared" si="3"/>
        <v>7.2478245250476871E-19</v>
      </c>
      <c r="K28" s="3">
        <f t="shared" si="0"/>
        <v>4.5298903281548037</v>
      </c>
      <c r="L28">
        <f t="shared" si="6"/>
        <v>8.3513253018411237E-20</v>
      </c>
      <c r="M28">
        <f t="shared" si="7"/>
        <v>7.8864353312302845E-5</v>
      </c>
      <c r="N28">
        <f t="shared" si="8"/>
        <v>2.8361313178556856E-6</v>
      </c>
    </row>
    <row r="29" spans="2:15" x14ac:dyDescent="0.25">
      <c r="B29">
        <v>334</v>
      </c>
      <c r="C29">
        <v>10</v>
      </c>
      <c r="D29">
        <v>20.66</v>
      </c>
      <c r="E29">
        <v>0.1</v>
      </c>
      <c r="F29">
        <v>4</v>
      </c>
      <c r="G29">
        <f t="shared" si="2"/>
        <v>4.0000000000000001E-3</v>
      </c>
      <c r="H29">
        <v>1E-4</v>
      </c>
      <c r="J29">
        <f t="shared" si="3"/>
        <v>1.6276806714395796E-18</v>
      </c>
      <c r="K29" s="3">
        <f t="shared" si="0"/>
        <v>10.173004196497372</v>
      </c>
      <c r="L29">
        <f t="shared" si="6"/>
        <v>1.3786540958966317E-19</v>
      </c>
      <c r="M29">
        <f t="shared" ref="M29:M32" si="9">G29/D29</f>
        <v>1.9361084220716361E-4</v>
      </c>
      <c r="N29">
        <f t="shared" ref="N29:N32" si="10">((E29/D29)+(H29/G29))*M29</f>
        <v>5.7774000106832708E-6</v>
      </c>
    </row>
    <row r="30" spans="2:15" x14ac:dyDescent="0.25">
      <c r="B30">
        <v>311</v>
      </c>
      <c r="C30">
        <v>10</v>
      </c>
      <c r="D30">
        <v>20.84</v>
      </c>
      <c r="E30">
        <v>0.1</v>
      </c>
      <c r="F30">
        <v>3</v>
      </c>
      <c r="G30">
        <f t="shared" si="2"/>
        <v>3.0000000000000001E-3</v>
      </c>
      <c r="H30">
        <v>1E-4</v>
      </c>
      <c r="J30">
        <f t="shared" si="3"/>
        <v>1.12071731812029E-18</v>
      </c>
      <c r="K30" s="3">
        <f t="shared" si="0"/>
        <v>7.0044832382518116</v>
      </c>
      <c r="L30">
        <f t="shared" si="6"/>
        <v>1.1134554909866275E-19</v>
      </c>
      <c r="M30">
        <f t="shared" si="9"/>
        <v>1.4395393474088292E-4</v>
      </c>
      <c r="N30">
        <f t="shared" si="10"/>
        <v>5.4892223356088432E-6</v>
      </c>
    </row>
    <row r="31" spans="2:15" x14ac:dyDescent="0.25">
      <c r="B31">
        <v>251</v>
      </c>
      <c r="C31">
        <v>10</v>
      </c>
      <c r="D31">
        <v>27.96</v>
      </c>
      <c r="E31">
        <v>0.1</v>
      </c>
      <c r="F31">
        <v>4</v>
      </c>
      <c r="G31">
        <f t="shared" si="2"/>
        <v>4.0000000000000001E-3</v>
      </c>
      <c r="H31">
        <v>1E-4</v>
      </c>
      <c r="J31">
        <f t="shared" si="3"/>
        <v>1.3757251499868138E-18</v>
      </c>
      <c r="K31" s="3">
        <f t="shared" si="0"/>
        <v>8.5982821874175848</v>
      </c>
      <c r="L31">
        <f t="shared" si="6"/>
        <v>1.2753721128780814E-19</v>
      </c>
      <c r="M31">
        <f t="shared" si="9"/>
        <v>1.430615164520744E-4</v>
      </c>
      <c r="N31">
        <f t="shared" si="10"/>
        <v>4.0882028485410392E-6</v>
      </c>
    </row>
    <row r="32" spans="2:15" x14ac:dyDescent="0.25">
      <c r="B32">
        <v>272</v>
      </c>
      <c r="C32">
        <v>10</v>
      </c>
      <c r="D32">
        <v>32.28</v>
      </c>
      <c r="E32">
        <v>0.1</v>
      </c>
      <c r="F32">
        <v>3</v>
      </c>
      <c r="G32">
        <f t="shared" si="2"/>
        <v>3.0000000000000001E-3</v>
      </c>
      <c r="H32">
        <v>1E-4</v>
      </c>
      <c r="J32">
        <f t="shared" si="3"/>
        <v>6.6471250774349464E-19</v>
      </c>
      <c r="K32" s="3">
        <f t="shared" si="0"/>
        <v>4.1544531733968411</v>
      </c>
      <c r="L32">
        <f t="shared" si="6"/>
        <v>6.7409523076445295E-20</v>
      </c>
      <c r="M32">
        <f t="shared" si="9"/>
        <v>9.2936802973977694E-5</v>
      </c>
      <c r="N32">
        <f t="shared" si="10"/>
        <v>3.3858017440333877E-6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Foglio2</vt:lpstr>
      <vt:lpstr>Foglio3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mldegiorgi</cp:lastModifiedBy>
  <dcterms:created xsi:type="dcterms:W3CDTF">2019-02-04T10:17:17Z</dcterms:created>
  <dcterms:modified xsi:type="dcterms:W3CDTF">2019-02-05T16:02:27Z</dcterms:modified>
</cp:coreProperties>
</file>